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25" windowHeight="66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<sst xmlns="http://schemas.openxmlformats.org/spreadsheetml/2006/main" count="56" uniqueCount="16">
  <si>
    <t>Rim</t>
  </si>
  <si>
    <t>In</t>
  </si>
  <si>
    <t>mm</t>
  </si>
  <si>
    <t>width</t>
  </si>
  <si>
    <t>prof</t>
  </si>
  <si>
    <t>circumf</t>
  </si>
  <si>
    <t>Tyre circumference versus rim and profile dimensions. Copyright: Chris Knowles</t>
  </si>
  <si>
    <t>2130mm</t>
  </si>
  <si>
    <t xml:space="preserve">Cells in yellow are Jaguar XJ &amp; XJS nominal diameter. Max diameter =  </t>
  </si>
  <si>
    <t>Measurements are all metric except rim diameters in first column.</t>
  </si>
  <si>
    <t>Notes:</t>
  </si>
  <si>
    <t>Select wheel size from red column, select desired profile from green columns and read across for tyre width in the row with yellow circumference box.</t>
  </si>
  <si>
    <t xml:space="preserve">For Example: You want a 16 inch wheel and 60 profile tyres, look along Row 25 and see yellow box at column V. This shows that a 225 width tyre would be correct. </t>
  </si>
  <si>
    <r>
      <t>Caution:</t>
    </r>
    <r>
      <rPr>
        <sz val="9"/>
        <color indexed="18"/>
        <rFont val="Courier New"/>
        <family val="3"/>
      </rPr>
      <t xml:space="preserve"> Tyre widths greater than 235 can foul the bodywork unless wheel offsets are altered</t>
    </r>
  </si>
  <si>
    <t>This spreadsheet is offered in good faith, but KWE cannot accept responsibility if problems arise from using this data. Please feel free to ring KWE on 01635 30030 for advice.</t>
  </si>
  <si>
    <t>Standard Jaguar wheel offsets for Series 3 XJ are 33mm and for XJS are 28.5mm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</si>
</sst>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1">
    <font>
      <sz val="10"/>
      <name val="Courier New"/>
      <family val="0"/>
    </font>
    <font>
      <b/>
      <sz val="10"/>
      <name val="Courier New"/>
      <family val="0"/>
    </font>
    <font>
      <i/>
      <sz val="10"/>
      <name val="Courier New"/>
      <family val="0"/>
    </font>
    <font>
      <b/>
      <i/>
      <sz val="10"/>
      <name val="Courier New"/>
      <family val="0"/>
    </font>
    <font>
      <b/>
      <sz val="9"/>
      <name val="Courier New"/>
      <family val="3"/>
    </font>
    <font>
      <sz val="9"/>
      <name val="Courier New"/>
      <family val="3"/>
    </font>
    <font>
      <sz val="8"/>
      <name val="Courier New"/>
      <family val="0"/>
    </font>
    <font>
      <b/>
      <sz val="9"/>
      <color indexed="10"/>
      <name val="Courier New"/>
      <family val="3"/>
    </font>
    <font>
      <sz val="9"/>
      <color indexed="10"/>
      <name val="Courier New"/>
      <family val="3"/>
    </font>
    <font>
      <sz val="9"/>
      <color indexed="18"/>
      <name val="Courier New"/>
      <family val="3"/>
    </font>
    <font>
      <b/>
      <sz val="9"/>
      <color indexed="18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Alignment="1">
      <alignment textRotation="90"/>
    </xf>
    <xf numFmtId="1" fontId="5" fillId="0" borderId="0" xfId="0" applyNumberFormat="1" applyFont="1" applyAlignment="1">
      <alignment textRotation="90"/>
    </xf>
    <xf numFmtId="0" fontId="5" fillId="0" borderId="0" xfId="0" applyFont="1" applyAlignment="1">
      <alignment textRotation="61"/>
    </xf>
    <xf numFmtId="0" fontId="5" fillId="0" borderId="0" xfId="0" applyFont="1" applyAlignment="1">
      <alignment textRotation="60"/>
    </xf>
    <xf numFmtId="1" fontId="5" fillId="0" borderId="0" xfId="0" applyNumberFormat="1" applyFont="1" applyAlignment="1">
      <alignment textRotation="60"/>
    </xf>
    <xf numFmtId="0" fontId="4" fillId="2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2" xfId="0" applyFont="1" applyBorder="1" applyAlignment="1">
      <alignment/>
    </xf>
    <xf numFmtId="1" fontId="5" fillId="0" borderId="3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5" fillId="0" borderId="0" xfId="0" applyFont="1" applyBorder="1" applyAlignment="1">
      <alignment/>
    </xf>
    <xf numFmtId="1" fontId="5" fillId="0" borderId="5" xfId="0" applyNumberFormat="1" applyFont="1" applyBorder="1" applyAlignment="1">
      <alignment/>
    </xf>
    <xf numFmtId="0" fontId="5" fillId="0" borderId="5" xfId="0" applyFont="1" applyBorder="1" applyAlignment="1">
      <alignment/>
    </xf>
    <xf numFmtId="0" fontId="4" fillId="0" borderId="0" xfId="0" applyFont="1" applyBorder="1" applyAlignment="1">
      <alignment/>
    </xf>
    <xf numFmtId="1" fontId="5" fillId="2" borderId="5" xfId="0" applyNumberFormat="1" applyFont="1" applyFill="1" applyBorder="1" applyAlignment="1">
      <alignment/>
    </xf>
    <xf numFmtId="1" fontId="5" fillId="0" borderId="5" xfId="0" applyNumberFormat="1" applyFont="1" applyFill="1" applyBorder="1" applyAlignment="1">
      <alignment/>
    </xf>
    <xf numFmtId="0" fontId="4" fillId="0" borderId="6" xfId="0" applyFont="1" applyBorder="1" applyAlignment="1">
      <alignment/>
    </xf>
    <xf numFmtId="0" fontId="5" fillId="0" borderId="7" xfId="0" applyFont="1" applyBorder="1" applyAlignment="1">
      <alignment/>
    </xf>
    <xf numFmtId="1" fontId="5" fillId="0" borderId="8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7" xfId="0" applyFont="1" applyBorder="1" applyAlignment="1">
      <alignment/>
    </xf>
    <xf numFmtId="1" fontId="4" fillId="0" borderId="1" xfId="0" applyNumberFormat="1" applyFont="1" applyBorder="1" applyAlignment="1">
      <alignment/>
    </xf>
    <xf numFmtId="1" fontId="4" fillId="0" borderId="4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1" fontId="4" fillId="0" borderId="6" xfId="0" applyNumberFormat="1" applyFont="1" applyBorder="1" applyAlignment="1">
      <alignment/>
    </xf>
    <xf numFmtId="0" fontId="5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6" xfId="0" applyFont="1" applyBorder="1" applyAlignment="1">
      <alignment/>
    </xf>
    <xf numFmtId="1" fontId="5" fillId="2" borderId="8" xfId="0" applyNumberFormat="1" applyFont="1" applyFill="1" applyBorder="1" applyAlignment="1">
      <alignment/>
    </xf>
    <xf numFmtId="0" fontId="10" fillId="0" borderId="0" xfId="0" applyFont="1" applyAlignment="1">
      <alignment/>
    </xf>
    <xf numFmtId="1" fontId="5" fillId="0" borderId="4" xfId="0" applyNumberFormat="1" applyFont="1" applyBorder="1" applyAlignment="1">
      <alignment/>
    </xf>
    <xf numFmtId="1" fontId="9" fillId="0" borderId="0" xfId="0" applyNumberFormat="1" applyFont="1" applyAlignment="1">
      <alignment/>
    </xf>
    <xf numFmtId="1" fontId="1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3"/>
  <sheetViews>
    <sheetView tabSelected="1" workbookViewId="0" topLeftCell="A1">
      <pane ySplit="6" topLeftCell="BM7" activePane="bottomLeft" state="frozen"/>
      <selection pane="topLeft" activeCell="A1" sqref="A1"/>
      <selection pane="bottomLeft" activeCell="J13" sqref="J13"/>
    </sheetView>
  </sheetViews>
  <sheetFormatPr defaultColWidth="9.00390625" defaultRowHeight="13.5"/>
  <cols>
    <col min="1" max="1" width="2.75390625" style="12" customWidth="1"/>
    <col min="2" max="2" width="3.75390625" style="3" customWidth="1"/>
    <col min="3" max="3" width="5.00390625" style="3" customWidth="1"/>
    <col min="4" max="4" width="4.125" style="3" customWidth="1"/>
    <col min="5" max="5" width="4.50390625" style="4" customWidth="1"/>
    <col min="6" max="6" width="0.6171875" style="4" customWidth="1"/>
    <col min="7" max="7" width="3.50390625" style="2" customWidth="1"/>
    <col min="8" max="8" width="5.25390625" style="4" customWidth="1"/>
    <col min="9" max="9" width="3.875" style="4" customWidth="1"/>
    <col min="10" max="10" width="5.00390625" style="4" customWidth="1"/>
    <col min="11" max="11" width="4.125" style="1" customWidth="1"/>
    <col min="12" max="12" width="4.00390625" style="3" customWidth="1"/>
    <col min="13" max="13" width="3.625" style="3" customWidth="1"/>
    <col min="14" max="14" width="5.00390625" style="3" customWidth="1"/>
    <col min="15" max="17" width="4.00390625" style="3" customWidth="1"/>
    <col min="18" max="18" width="5.00390625" style="3" customWidth="1"/>
    <col min="19" max="19" width="3.625" style="1" customWidth="1"/>
    <col min="20" max="20" width="5.125" style="3" customWidth="1"/>
    <col min="21" max="21" width="4.25390625" style="3" customWidth="1"/>
    <col min="22" max="22" width="5.25390625" style="3" customWidth="1"/>
    <col min="23" max="23" width="4.00390625" style="3" customWidth="1"/>
    <col min="24" max="24" width="4.125" style="3" customWidth="1"/>
    <col min="25" max="25" width="4.00390625" style="3" customWidth="1"/>
    <col min="26" max="26" width="5.00390625" style="3" customWidth="1"/>
    <col min="27" max="27" width="3.75390625" style="1" customWidth="1"/>
    <col min="28" max="28" width="4.25390625" style="3" customWidth="1"/>
    <col min="29" max="29" width="3.875" style="3" customWidth="1"/>
    <col min="30" max="30" width="5.125" style="3" customWidth="1"/>
    <col min="31" max="31" width="3.625" style="3" customWidth="1"/>
    <col min="32" max="32" width="4.00390625" style="3" customWidth="1"/>
    <col min="33" max="33" width="3.625" style="3" customWidth="1"/>
    <col min="34" max="34" width="5.00390625" style="3" customWidth="1"/>
    <col min="35" max="35" width="3.625" style="3" customWidth="1"/>
    <col min="36" max="37" width="3.25390625" style="3" customWidth="1"/>
    <col min="38" max="38" width="4.50390625" style="3" customWidth="1"/>
    <col min="39" max="16384" width="9.00390625" style="3" customWidth="1"/>
  </cols>
  <sheetData>
    <row r="1" spans="1:32" s="1" customFormat="1" ht="12.75">
      <c r="A1" s="1" t="s">
        <v>6</v>
      </c>
      <c r="D1" s="3"/>
      <c r="E1" s="2"/>
      <c r="F1" s="2"/>
      <c r="G1" s="2"/>
      <c r="H1" s="2"/>
      <c r="I1" s="2"/>
      <c r="J1" s="2"/>
      <c r="AF1" s="3"/>
    </row>
    <row r="2" spans="1:32" s="1" customFormat="1" ht="12.75">
      <c r="A2" s="11"/>
      <c r="D2" s="3"/>
      <c r="E2" s="2"/>
      <c r="F2" s="2"/>
      <c r="G2" s="2"/>
      <c r="H2" s="2"/>
      <c r="I2" s="2"/>
      <c r="J2" s="2"/>
      <c r="AF2" s="3"/>
    </row>
    <row r="3" spans="1:32" s="1" customFormat="1" ht="12.75">
      <c r="A3" s="1" t="s">
        <v>8</v>
      </c>
      <c r="D3" s="3"/>
      <c r="E3" s="2"/>
      <c r="F3" s="2"/>
      <c r="G3" s="2"/>
      <c r="H3" s="2"/>
      <c r="I3" s="2"/>
      <c r="J3" s="2"/>
      <c r="Q3" s="10" t="s">
        <v>7</v>
      </c>
      <c r="S3" s="1" t="s">
        <v>9</v>
      </c>
      <c r="AF3" s="3"/>
    </row>
    <row r="4" spans="1:32" s="1" customFormat="1" ht="12.75">
      <c r="A4" s="11"/>
      <c r="D4" s="3"/>
      <c r="E4" s="2"/>
      <c r="F4" s="2"/>
      <c r="G4" s="2"/>
      <c r="H4" s="2"/>
      <c r="I4" s="2"/>
      <c r="J4" s="2"/>
      <c r="AF4" s="3"/>
    </row>
    <row r="5" spans="1:35" s="1" customFormat="1" ht="12.75">
      <c r="A5" s="11" t="s">
        <v>0</v>
      </c>
      <c r="D5" s="3"/>
      <c r="E5" s="2"/>
      <c r="F5" s="2"/>
      <c r="G5" s="2" t="s">
        <v>0</v>
      </c>
      <c r="K5" s="1" t="s">
        <v>0</v>
      </c>
      <c r="O5" s="1" t="s">
        <v>0</v>
      </c>
      <c r="S5" s="1" t="s">
        <v>0</v>
      </c>
      <c r="W5" s="1" t="s">
        <v>0</v>
      </c>
      <c r="AA5" s="1" t="s">
        <v>0</v>
      </c>
      <c r="AE5" s="1" t="s">
        <v>0</v>
      </c>
      <c r="AF5" s="3"/>
      <c r="AI5" s="1" t="s">
        <v>0</v>
      </c>
    </row>
    <row r="6" spans="1:38" ht="45" customHeight="1">
      <c r="A6" s="12" t="s">
        <v>1</v>
      </c>
      <c r="B6" s="3" t="s">
        <v>2</v>
      </c>
      <c r="C6" s="7" t="s">
        <v>3</v>
      </c>
      <c r="D6" s="8" t="s">
        <v>4</v>
      </c>
      <c r="E6" s="9" t="s">
        <v>5</v>
      </c>
      <c r="G6" s="2" t="s">
        <v>2</v>
      </c>
      <c r="H6" s="7" t="s">
        <v>3</v>
      </c>
      <c r="I6" s="8" t="s">
        <v>4</v>
      </c>
      <c r="J6" s="9" t="s">
        <v>5</v>
      </c>
      <c r="K6" s="1" t="s">
        <v>2</v>
      </c>
      <c r="L6" s="7" t="s">
        <v>3</v>
      </c>
      <c r="M6" s="8" t="s">
        <v>4</v>
      </c>
      <c r="N6" s="9" t="s">
        <v>5</v>
      </c>
      <c r="O6" s="1" t="s">
        <v>2</v>
      </c>
      <c r="P6" s="7" t="s">
        <v>3</v>
      </c>
      <c r="Q6" s="8" t="s">
        <v>4</v>
      </c>
      <c r="R6" s="9" t="s">
        <v>5</v>
      </c>
      <c r="S6" s="1" t="s">
        <v>2</v>
      </c>
      <c r="T6" s="7" t="s">
        <v>3</v>
      </c>
      <c r="U6" s="8" t="s">
        <v>4</v>
      </c>
      <c r="V6" s="9" t="s">
        <v>5</v>
      </c>
      <c r="W6" s="1" t="s">
        <v>2</v>
      </c>
      <c r="X6" s="7" t="s">
        <v>3</v>
      </c>
      <c r="Y6" s="8" t="s">
        <v>4</v>
      </c>
      <c r="Z6" s="9" t="s">
        <v>5</v>
      </c>
      <c r="AA6" s="1" t="s">
        <v>2</v>
      </c>
      <c r="AB6" s="7" t="s">
        <v>3</v>
      </c>
      <c r="AC6" s="8" t="s">
        <v>4</v>
      </c>
      <c r="AD6" s="9" t="s">
        <v>5</v>
      </c>
      <c r="AE6" s="1" t="s">
        <v>2</v>
      </c>
      <c r="AF6" s="7" t="s">
        <v>3</v>
      </c>
      <c r="AG6" s="8" t="s">
        <v>4</v>
      </c>
      <c r="AH6" s="9" t="s">
        <v>5</v>
      </c>
      <c r="AI6" s="3" t="s">
        <v>2</v>
      </c>
      <c r="AJ6" s="5" t="s">
        <v>3</v>
      </c>
      <c r="AK6" s="5" t="s">
        <v>4</v>
      </c>
      <c r="AL6" s="6" t="s">
        <v>5</v>
      </c>
    </row>
    <row r="7" spans="1:38" ht="12.75">
      <c r="A7" s="12">
        <v>14</v>
      </c>
      <c r="B7" s="14">
        <f>+$A7*25.4</f>
        <v>355.59999999999997</v>
      </c>
      <c r="C7" s="15">
        <v>185</v>
      </c>
      <c r="D7" s="15">
        <v>70</v>
      </c>
      <c r="E7" s="16">
        <f>+PI()*(B7+2*((D7/100)*C7))</f>
        <v>1930.8228448962866</v>
      </c>
      <c r="G7" s="30">
        <f>+B7</f>
        <v>355.59999999999997</v>
      </c>
      <c r="H7" s="15">
        <v>195</v>
      </c>
      <c r="I7" s="15">
        <v>70</v>
      </c>
      <c r="J7" s="16">
        <f aca="true" t="shared" si="0" ref="J7:J13">+PI()*(G7+2*((I7/100)*H7))</f>
        <v>1974.8051420465438</v>
      </c>
      <c r="K7" s="14">
        <f>+$A7*25.4</f>
        <v>355.59999999999997</v>
      </c>
      <c r="L7" s="28">
        <v>205</v>
      </c>
      <c r="M7" s="28">
        <v>70</v>
      </c>
      <c r="N7" s="16">
        <f aca="true" t="shared" si="1" ref="N7:N13">+PI()*(K7+2*((M7/100)*L7))</f>
        <v>2018.7874391968007</v>
      </c>
      <c r="O7" s="14">
        <f>+$A7*25.4</f>
        <v>355.59999999999997</v>
      </c>
      <c r="P7" s="28">
        <v>215</v>
      </c>
      <c r="Q7" s="28">
        <v>70</v>
      </c>
      <c r="R7" s="16">
        <f>+PI()*(O7+2*((Q7/100)*P7))</f>
        <v>2062.769736347058</v>
      </c>
      <c r="S7" s="14">
        <f>+$A7*25.4</f>
        <v>355.59999999999997</v>
      </c>
      <c r="T7" s="28">
        <v>225</v>
      </c>
      <c r="U7" s="15">
        <v>70</v>
      </c>
      <c r="V7" s="16">
        <f>+PI()*(S7+2*((U7/100)*T7))</f>
        <v>2106.752033497315</v>
      </c>
      <c r="W7" s="14">
        <f>+$A7*25.4</f>
        <v>355.59999999999997</v>
      </c>
      <c r="X7" s="28">
        <v>235</v>
      </c>
      <c r="Y7" s="15">
        <v>70</v>
      </c>
      <c r="Z7" s="16">
        <f>+PI()*(W7+2*((Y7/100)*X7))</f>
        <v>2150.7343306475723</v>
      </c>
      <c r="AA7" s="14">
        <f>+$A7*25.4</f>
        <v>355.59999999999997</v>
      </c>
      <c r="AB7" s="28">
        <v>245</v>
      </c>
      <c r="AC7" s="15">
        <v>70</v>
      </c>
      <c r="AD7" s="16">
        <f>+PI()*(AA7+2*((AC7/100)*AB7))</f>
        <v>2194.716627797829</v>
      </c>
      <c r="AE7" s="14">
        <f>+$A7*25.4</f>
        <v>355.59999999999997</v>
      </c>
      <c r="AF7" s="28">
        <v>255</v>
      </c>
      <c r="AG7" s="15">
        <v>70</v>
      </c>
      <c r="AH7" s="16">
        <f>+PI()*(AE7+2*((AG7/100)*AF7))</f>
        <v>2238.698924948086</v>
      </c>
      <c r="AI7" s="14">
        <f>+B7</f>
        <v>355.59999999999997</v>
      </c>
      <c r="AJ7" s="28">
        <v>265</v>
      </c>
      <c r="AK7" s="15">
        <v>70</v>
      </c>
      <c r="AL7" s="16">
        <f>+PI()*(AI7+2*((AK7/100)*AJ7))</f>
        <v>2282.6812220983434</v>
      </c>
    </row>
    <row r="8" spans="1:38" ht="12.75">
      <c r="A8" s="12">
        <v>14</v>
      </c>
      <c r="B8" s="17">
        <f aca="true" t="shared" si="2" ref="B8:B13">+$A8*25.4</f>
        <v>355.59999999999997</v>
      </c>
      <c r="C8" s="18">
        <v>185</v>
      </c>
      <c r="D8" s="18">
        <v>65</v>
      </c>
      <c r="E8" s="19">
        <f aca="true" t="shared" si="3" ref="E8:E13">+PI()*(B8+2*((D8/100)*C8))</f>
        <v>1872.7033808048755</v>
      </c>
      <c r="G8" s="31">
        <f aca="true" t="shared" si="4" ref="G8:G13">+B8</f>
        <v>355.59999999999997</v>
      </c>
      <c r="H8" s="18">
        <v>195</v>
      </c>
      <c r="I8" s="18">
        <v>65</v>
      </c>
      <c r="J8" s="19">
        <f t="shared" si="0"/>
        <v>1913.5440853015427</v>
      </c>
      <c r="K8" s="17">
        <f aca="true" t="shared" si="5" ref="K8:K13">+$A8*25.4</f>
        <v>355.59999999999997</v>
      </c>
      <c r="L8" s="18">
        <v>205</v>
      </c>
      <c r="M8" s="21">
        <v>65</v>
      </c>
      <c r="N8" s="19">
        <f t="shared" si="1"/>
        <v>1954.38478979821</v>
      </c>
      <c r="O8" s="17">
        <f aca="true" t="shared" si="6" ref="O8:O13">+$A8*25.4</f>
        <v>355.59999999999997</v>
      </c>
      <c r="P8" s="18">
        <v>215</v>
      </c>
      <c r="Q8" s="21">
        <v>65</v>
      </c>
      <c r="R8" s="19">
        <f aca="true" t="shared" si="7" ref="R8:R13">+PI()*(O8+2*((Q8/100)*P8))</f>
        <v>1995.2254942948773</v>
      </c>
      <c r="S8" s="17">
        <f aca="true" t="shared" si="8" ref="S8:S13">+$A8*25.4</f>
        <v>355.59999999999997</v>
      </c>
      <c r="T8" s="18">
        <v>225</v>
      </c>
      <c r="U8" s="18">
        <v>65</v>
      </c>
      <c r="V8" s="19">
        <f aca="true" t="shared" si="9" ref="V8:V13">+PI()*(S8+2*((U8/100)*T8))</f>
        <v>2036.0661987915446</v>
      </c>
      <c r="W8" s="17">
        <f aca="true" t="shared" si="10" ref="W8:W13">+$A8*25.4</f>
        <v>355.59999999999997</v>
      </c>
      <c r="X8" s="18">
        <v>235</v>
      </c>
      <c r="Y8" s="18">
        <v>65</v>
      </c>
      <c r="Z8" s="19">
        <f aca="true" t="shared" si="11" ref="Z8:Z13">+PI()*(W8+2*((Y8/100)*X8))</f>
        <v>2076.906903288212</v>
      </c>
      <c r="AA8" s="17">
        <f aca="true" t="shared" si="12" ref="AA8:AA13">+$A8*25.4</f>
        <v>355.59999999999997</v>
      </c>
      <c r="AB8" s="18">
        <v>245</v>
      </c>
      <c r="AC8" s="18">
        <v>65</v>
      </c>
      <c r="AD8" s="19">
        <f aca="true" t="shared" si="13" ref="AD8:AD13">+PI()*(AA8+2*((AC8/100)*AB8))</f>
        <v>2117.747607784879</v>
      </c>
      <c r="AE8" s="17">
        <f aca="true" t="shared" si="14" ref="AE8:AE13">+$A8*25.4</f>
        <v>355.59999999999997</v>
      </c>
      <c r="AF8" s="18">
        <v>255</v>
      </c>
      <c r="AG8" s="18">
        <v>65</v>
      </c>
      <c r="AH8" s="19">
        <f aca="true" t="shared" si="15" ref="AH8:AH13">+PI()*(AE8+2*((AG8/100)*AF8))</f>
        <v>2158.5883122815467</v>
      </c>
      <c r="AI8" s="17">
        <f aca="true" t="shared" si="16" ref="AI8:AI13">+B8</f>
        <v>355.59999999999997</v>
      </c>
      <c r="AJ8" s="18">
        <v>265</v>
      </c>
      <c r="AK8" s="18">
        <v>65</v>
      </c>
      <c r="AL8" s="19">
        <f aca="true" t="shared" si="17" ref="AL8:AL13">+PI()*(AI8+2*((AK8/100)*AJ8))</f>
        <v>2199.4290167782137</v>
      </c>
    </row>
    <row r="9" spans="1:38" ht="12.75">
      <c r="A9" s="12">
        <v>14</v>
      </c>
      <c r="B9" s="17">
        <f t="shared" si="2"/>
        <v>355.59999999999997</v>
      </c>
      <c r="C9" s="18">
        <v>185</v>
      </c>
      <c r="D9" s="18">
        <v>60</v>
      </c>
      <c r="E9" s="19">
        <f t="shared" si="3"/>
        <v>1814.5839167134643</v>
      </c>
      <c r="G9" s="31">
        <f t="shared" si="4"/>
        <v>355.59999999999997</v>
      </c>
      <c r="H9" s="18">
        <v>195</v>
      </c>
      <c r="I9" s="18">
        <v>60</v>
      </c>
      <c r="J9" s="19">
        <f t="shared" si="0"/>
        <v>1852.2830285565417</v>
      </c>
      <c r="K9" s="17">
        <f t="shared" si="5"/>
        <v>355.59999999999997</v>
      </c>
      <c r="L9" s="18">
        <v>205</v>
      </c>
      <c r="M9" s="21">
        <v>60</v>
      </c>
      <c r="N9" s="19">
        <f t="shared" si="1"/>
        <v>1889.9821403996193</v>
      </c>
      <c r="O9" s="17">
        <f t="shared" si="6"/>
        <v>355.59999999999997</v>
      </c>
      <c r="P9" s="18">
        <v>215</v>
      </c>
      <c r="Q9" s="21">
        <v>60</v>
      </c>
      <c r="R9" s="19">
        <f t="shared" si="7"/>
        <v>1927.6812522426967</v>
      </c>
      <c r="S9" s="17">
        <f t="shared" si="8"/>
        <v>355.59999999999997</v>
      </c>
      <c r="T9" s="18">
        <v>225</v>
      </c>
      <c r="U9" s="18">
        <v>60</v>
      </c>
      <c r="V9" s="19">
        <f t="shared" si="9"/>
        <v>1965.3803640857743</v>
      </c>
      <c r="W9" s="17">
        <f t="shared" si="10"/>
        <v>355.59999999999997</v>
      </c>
      <c r="X9" s="18">
        <v>235</v>
      </c>
      <c r="Y9" s="18">
        <v>60</v>
      </c>
      <c r="Z9" s="19">
        <f t="shared" si="11"/>
        <v>2003.0794759288517</v>
      </c>
      <c r="AA9" s="17">
        <f t="shared" si="12"/>
        <v>355.59999999999997</v>
      </c>
      <c r="AB9" s="18">
        <v>245</v>
      </c>
      <c r="AC9" s="18">
        <v>60</v>
      </c>
      <c r="AD9" s="19">
        <f t="shared" si="13"/>
        <v>2040.7785877719293</v>
      </c>
      <c r="AE9" s="17">
        <f t="shared" si="14"/>
        <v>355.59999999999997</v>
      </c>
      <c r="AF9" s="18">
        <v>255</v>
      </c>
      <c r="AG9" s="18">
        <v>60</v>
      </c>
      <c r="AH9" s="19">
        <f t="shared" si="15"/>
        <v>2078.4776996150067</v>
      </c>
      <c r="AI9" s="17">
        <f t="shared" si="16"/>
        <v>355.59999999999997</v>
      </c>
      <c r="AJ9" s="18">
        <v>265</v>
      </c>
      <c r="AK9" s="18">
        <v>60</v>
      </c>
      <c r="AL9" s="19">
        <f t="shared" si="17"/>
        <v>2116.1768114580846</v>
      </c>
    </row>
    <row r="10" spans="1:38" ht="12.75">
      <c r="A10" s="11">
        <v>14</v>
      </c>
      <c r="B10" s="17">
        <f t="shared" si="2"/>
        <v>355.59999999999997</v>
      </c>
      <c r="C10" s="18">
        <v>185</v>
      </c>
      <c r="D10" s="18">
        <v>55</v>
      </c>
      <c r="E10" s="19">
        <f t="shared" si="3"/>
        <v>1756.4644526220534</v>
      </c>
      <c r="G10" s="31">
        <f t="shared" si="4"/>
        <v>355.59999999999997</v>
      </c>
      <c r="H10" s="18">
        <v>195</v>
      </c>
      <c r="I10" s="18">
        <v>55</v>
      </c>
      <c r="J10" s="19">
        <f t="shared" si="0"/>
        <v>1791.021971811541</v>
      </c>
      <c r="K10" s="17">
        <f t="shared" si="5"/>
        <v>355.59999999999997</v>
      </c>
      <c r="L10" s="18">
        <v>205</v>
      </c>
      <c r="M10" s="21">
        <v>55</v>
      </c>
      <c r="N10" s="19">
        <f t="shared" si="1"/>
        <v>1825.5794910010288</v>
      </c>
      <c r="O10" s="17">
        <f t="shared" si="6"/>
        <v>355.59999999999997</v>
      </c>
      <c r="P10" s="18">
        <v>215</v>
      </c>
      <c r="Q10" s="21">
        <v>55</v>
      </c>
      <c r="R10" s="19">
        <f t="shared" si="7"/>
        <v>1860.1370101905165</v>
      </c>
      <c r="S10" s="17">
        <f t="shared" si="8"/>
        <v>355.59999999999997</v>
      </c>
      <c r="T10" s="18">
        <v>225</v>
      </c>
      <c r="U10" s="18">
        <v>55</v>
      </c>
      <c r="V10" s="19">
        <f t="shared" si="9"/>
        <v>1894.6945293800043</v>
      </c>
      <c r="W10" s="17">
        <f t="shared" si="10"/>
        <v>355.59999999999997</v>
      </c>
      <c r="X10" s="18">
        <v>235</v>
      </c>
      <c r="Y10" s="18">
        <v>55</v>
      </c>
      <c r="Z10" s="19">
        <f t="shared" si="11"/>
        <v>1929.2520485694918</v>
      </c>
      <c r="AA10" s="17">
        <f t="shared" si="12"/>
        <v>355.59999999999997</v>
      </c>
      <c r="AB10" s="18">
        <v>245</v>
      </c>
      <c r="AC10" s="18">
        <v>55</v>
      </c>
      <c r="AD10" s="19">
        <f t="shared" si="13"/>
        <v>1963.8095677589795</v>
      </c>
      <c r="AE10" s="17">
        <f t="shared" si="14"/>
        <v>355.59999999999997</v>
      </c>
      <c r="AF10" s="18">
        <v>255</v>
      </c>
      <c r="AG10" s="18">
        <v>55</v>
      </c>
      <c r="AH10" s="19">
        <f t="shared" si="15"/>
        <v>1998.3670869484672</v>
      </c>
      <c r="AI10" s="17">
        <f t="shared" si="16"/>
        <v>355.59999999999997</v>
      </c>
      <c r="AJ10" s="18">
        <v>265</v>
      </c>
      <c r="AK10" s="18">
        <v>55</v>
      </c>
      <c r="AL10" s="19">
        <f t="shared" si="17"/>
        <v>2032.924606137955</v>
      </c>
    </row>
    <row r="11" spans="1:38" ht="12.75">
      <c r="A11" s="11">
        <v>14</v>
      </c>
      <c r="B11" s="17">
        <f t="shared" si="2"/>
        <v>355.59999999999997</v>
      </c>
      <c r="C11" s="18">
        <v>185</v>
      </c>
      <c r="D11" s="18">
        <v>50</v>
      </c>
      <c r="E11" s="19">
        <f t="shared" si="3"/>
        <v>1698.3449885306418</v>
      </c>
      <c r="G11" s="31">
        <f t="shared" si="4"/>
        <v>355.59999999999997</v>
      </c>
      <c r="H11" s="18">
        <v>195</v>
      </c>
      <c r="I11" s="18">
        <v>50</v>
      </c>
      <c r="J11" s="19">
        <f t="shared" si="0"/>
        <v>1729.7609150665398</v>
      </c>
      <c r="K11" s="17">
        <f t="shared" si="5"/>
        <v>355.59999999999997</v>
      </c>
      <c r="L11" s="18">
        <v>205</v>
      </c>
      <c r="M11" s="21">
        <v>50</v>
      </c>
      <c r="N11" s="19">
        <f t="shared" si="1"/>
        <v>1761.1768416024377</v>
      </c>
      <c r="O11" s="17">
        <f t="shared" si="6"/>
        <v>355.59999999999997</v>
      </c>
      <c r="P11" s="18">
        <v>215</v>
      </c>
      <c r="Q11" s="21">
        <v>50</v>
      </c>
      <c r="R11" s="19">
        <f t="shared" si="7"/>
        <v>1792.5927681383357</v>
      </c>
      <c r="S11" s="17">
        <f t="shared" si="8"/>
        <v>355.59999999999997</v>
      </c>
      <c r="T11" s="18">
        <v>225</v>
      </c>
      <c r="U11" s="18">
        <v>50</v>
      </c>
      <c r="V11" s="19">
        <f t="shared" si="9"/>
        <v>1824.0086946742335</v>
      </c>
      <c r="W11" s="17">
        <f t="shared" si="10"/>
        <v>355.59999999999997</v>
      </c>
      <c r="X11" s="18">
        <v>235</v>
      </c>
      <c r="Y11" s="18">
        <v>50</v>
      </c>
      <c r="Z11" s="19">
        <f t="shared" si="11"/>
        <v>1855.4246212101316</v>
      </c>
      <c r="AA11" s="17">
        <f t="shared" si="12"/>
        <v>355.59999999999997</v>
      </c>
      <c r="AB11" s="18">
        <v>245</v>
      </c>
      <c r="AC11" s="18">
        <v>50</v>
      </c>
      <c r="AD11" s="19">
        <f t="shared" si="13"/>
        <v>1886.8405477460294</v>
      </c>
      <c r="AE11" s="17">
        <f t="shared" si="14"/>
        <v>355.59999999999997</v>
      </c>
      <c r="AF11" s="18">
        <v>255</v>
      </c>
      <c r="AG11" s="18">
        <v>50</v>
      </c>
      <c r="AH11" s="19">
        <f t="shared" si="15"/>
        <v>1918.2564742819275</v>
      </c>
      <c r="AI11" s="17">
        <f t="shared" si="16"/>
        <v>355.59999999999997</v>
      </c>
      <c r="AJ11" s="18">
        <v>265</v>
      </c>
      <c r="AK11" s="18">
        <v>50</v>
      </c>
      <c r="AL11" s="19">
        <f t="shared" si="17"/>
        <v>1949.6724008178253</v>
      </c>
    </row>
    <row r="12" spans="1:38" ht="12.75">
      <c r="A12" s="11">
        <v>14</v>
      </c>
      <c r="B12" s="17">
        <f t="shared" si="2"/>
        <v>355.59999999999997</v>
      </c>
      <c r="C12" s="18">
        <v>185</v>
      </c>
      <c r="D12" s="18">
        <v>45</v>
      </c>
      <c r="E12" s="19">
        <f t="shared" si="3"/>
        <v>1640.2255244392306</v>
      </c>
      <c r="G12" s="31">
        <f t="shared" si="4"/>
        <v>355.59999999999997</v>
      </c>
      <c r="H12" s="18">
        <v>195</v>
      </c>
      <c r="I12" s="18">
        <v>45</v>
      </c>
      <c r="J12" s="19">
        <f t="shared" si="0"/>
        <v>1668.4998583215388</v>
      </c>
      <c r="K12" s="17">
        <f t="shared" si="5"/>
        <v>355.59999999999997</v>
      </c>
      <c r="L12" s="18">
        <v>205</v>
      </c>
      <c r="M12" s="21">
        <v>45</v>
      </c>
      <c r="N12" s="19">
        <f t="shared" si="1"/>
        <v>1696.774192203847</v>
      </c>
      <c r="O12" s="17">
        <f t="shared" si="6"/>
        <v>355.59999999999997</v>
      </c>
      <c r="P12" s="18">
        <v>215</v>
      </c>
      <c r="Q12" s="21">
        <v>45</v>
      </c>
      <c r="R12" s="19">
        <f t="shared" si="7"/>
        <v>1725.048526086155</v>
      </c>
      <c r="S12" s="17">
        <f t="shared" si="8"/>
        <v>355.59999999999997</v>
      </c>
      <c r="T12" s="18">
        <v>225</v>
      </c>
      <c r="U12" s="18">
        <v>45</v>
      </c>
      <c r="V12" s="19">
        <f t="shared" si="9"/>
        <v>1753.3228599684633</v>
      </c>
      <c r="W12" s="17">
        <f t="shared" si="10"/>
        <v>355.59999999999997</v>
      </c>
      <c r="X12" s="18">
        <v>235</v>
      </c>
      <c r="Y12" s="18">
        <v>45</v>
      </c>
      <c r="Z12" s="19">
        <f t="shared" si="11"/>
        <v>1781.5971938507714</v>
      </c>
      <c r="AA12" s="17">
        <f t="shared" si="12"/>
        <v>355.59999999999997</v>
      </c>
      <c r="AB12" s="18">
        <v>245</v>
      </c>
      <c r="AC12" s="18">
        <v>45</v>
      </c>
      <c r="AD12" s="19">
        <f t="shared" si="13"/>
        <v>1809.8715277330796</v>
      </c>
      <c r="AE12" s="17">
        <f t="shared" si="14"/>
        <v>355.59999999999997</v>
      </c>
      <c r="AF12" s="18">
        <v>255</v>
      </c>
      <c r="AG12" s="18">
        <v>45</v>
      </c>
      <c r="AH12" s="19">
        <f t="shared" si="15"/>
        <v>1838.1458616153877</v>
      </c>
      <c r="AI12" s="17">
        <f t="shared" si="16"/>
        <v>355.59999999999997</v>
      </c>
      <c r="AJ12" s="18">
        <v>265</v>
      </c>
      <c r="AK12" s="18">
        <v>45</v>
      </c>
      <c r="AL12" s="19">
        <f t="shared" si="17"/>
        <v>1866.4201954976959</v>
      </c>
    </row>
    <row r="13" spans="1:38" ht="12.75">
      <c r="A13" s="11">
        <v>14</v>
      </c>
      <c r="B13" s="17">
        <f t="shared" si="2"/>
        <v>355.59999999999997</v>
      </c>
      <c r="C13" s="18">
        <v>185</v>
      </c>
      <c r="D13" s="18">
        <v>40</v>
      </c>
      <c r="E13" s="19">
        <f t="shared" si="3"/>
        <v>1582.1060603478197</v>
      </c>
      <c r="G13" s="31">
        <f t="shared" si="4"/>
        <v>355.59999999999997</v>
      </c>
      <c r="H13" s="18">
        <v>195</v>
      </c>
      <c r="I13" s="18">
        <v>40</v>
      </c>
      <c r="J13" s="19">
        <f t="shared" si="0"/>
        <v>1607.238801576538</v>
      </c>
      <c r="K13" s="17">
        <f t="shared" si="5"/>
        <v>355.59999999999997</v>
      </c>
      <c r="L13" s="18">
        <v>205</v>
      </c>
      <c r="M13" s="21">
        <v>40</v>
      </c>
      <c r="N13" s="19">
        <f t="shared" si="1"/>
        <v>1632.3715428052562</v>
      </c>
      <c r="O13" s="17">
        <f t="shared" si="6"/>
        <v>355.59999999999997</v>
      </c>
      <c r="P13" s="18">
        <v>215</v>
      </c>
      <c r="Q13" s="21">
        <v>40</v>
      </c>
      <c r="R13" s="19">
        <f t="shared" si="7"/>
        <v>1657.5042840339745</v>
      </c>
      <c r="S13" s="17">
        <f t="shared" si="8"/>
        <v>355.59999999999997</v>
      </c>
      <c r="T13" s="18">
        <v>225</v>
      </c>
      <c r="U13" s="18">
        <v>40</v>
      </c>
      <c r="V13" s="19">
        <f t="shared" si="9"/>
        <v>1682.637025262693</v>
      </c>
      <c r="W13" s="17">
        <f t="shared" si="10"/>
        <v>355.59999999999997</v>
      </c>
      <c r="X13" s="18">
        <v>235</v>
      </c>
      <c r="Y13" s="18">
        <v>40</v>
      </c>
      <c r="Z13" s="19">
        <f t="shared" si="11"/>
        <v>1707.7697664914112</v>
      </c>
      <c r="AA13" s="17">
        <f t="shared" si="12"/>
        <v>355.59999999999997</v>
      </c>
      <c r="AB13" s="18">
        <v>245</v>
      </c>
      <c r="AC13" s="18">
        <v>40</v>
      </c>
      <c r="AD13" s="19">
        <f t="shared" si="13"/>
        <v>1732.9025077201295</v>
      </c>
      <c r="AE13" s="17">
        <f t="shared" si="14"/>
        <v>355.59999999999997</v>
      </c>
      <c r="AF13" s="18">
        <v>255</v>
      </c>
      <c r="AG13" s="18">
        <v>40</v>
      </c>
      <c r="AH13" s="19">
        <f t="shared" si="15"/>
        <v>1758.035248948848</v>
      </c>
      <c r="AI13" s="17">
        <f t="shared" si="16"/>
        <v>355.59999999999997</v>
      </c>
      <c r="AJ13" s="18">
        <v>265</v>
      </c>
      <c r="AK13" s="18">
        <v>40</v>
      </c>
      <c r="AL13" s="19">
        <f t="shared" si="17"/>
        <v>1783.1679901775663</v>
      </c>
    </row>
    <row r="14" spans="1:38" ht="12.75">
      <c r="A14" s="11"/>
      <c r="B14" s="27"/>
      <c r="C14" s="18"/>
      <c r="D14" s="18"/>
      <c r="E14" s="19"/>
      <c r="G14" s="31"/>
      <c r="H14" s="33"/>
      <c r="I14" s="33"/>
      <c r="J14" s="19"/>
      <c r="K14" s="17"/>
      <c r="L14" s="18"/>
      <c r="M14" s="18"/>
      <c r="N14" s="20"/>
      <c r="O14" s="27"/>
      <c r="P14" s="18"/>
      <c r="Q14" s="18"/>
      <c r="R14" s="20"/>
      <c r="S14" s="17"/>
      <c r="T14" s="18"/>
      <c r="U14" s="18"/>
      <c r="V14" s="19"/>
      <c r="W14" s="27"/>
      <c r="X14" s="18"/>
      <c r="Y14" s="18"/>
      <c r="Z14" s="20"/>
      <c r="AA14" s="17"/>
      <c r="AB14" s="18"/>
      <c r="AC14" s="18"/>
      <c r="AD14" s="19"/>
      <c r="AE14" s="40"/>
      <c r="AF14" s="33"/>
      <c r="AG14" s="33"/>
      <c r="AH14" s="19"/>
      <c r="AI14" s="17"/>
      <c r="AJ14" s="18"/>
      <c r="AK14" s="18"/>
      <c r="AL14" s="19"/>
    </row>
    <row r="15" spans="1:38" ht="12.75">
      <c r="A15" s="11">
        <v>15</v>
      </c>
      <c r="B15" s="17">
        <f>+A15*25.4</f>
        <v>381</v>
      </c>
      <c r="C15" s="21">
        <v>185</v>
      </c>
      <c r="D15" s="18">
        <v>70</v>
      </c>
      <c r="E15" s="19">
        <f>+PI()*(B15+2*((D15/100)*C15))</f>
        <v>2010.6192982974676</v>
      </c>
      <c r="G15" s="31">
        <f>+B15</f>
        <v>381</v>
      </c>
      <c r="H15" s="21">
        <v>195</v>
      </c>
      <c r="I15" s="18">
        <v>70</v>
      </c>
      <c r="J15" s="19">
        <f aca="true" t="shared" si="18" ref="J15:J21">+PI()*(G15+2*((I15/100)*H15))</f>
        <v>2054.601595447725</v>
      </c>
      <c r="K15" s="17">
        <f>+$A15*25.4</f>
        <v>381</v>
      </c>
      <c r="L15" s="21">
        <v>205</v>
      </c>
      <c r="M15" s="21">
        <v>70</v>
      </c>
      <c r="N15" s="22">
        <f aca="true" t="shared" si="19" ref="N15:N21">+PI()*(K15+2*((M15/100)*L15))</f>
        <v>2098.583892597982</v>
      </c>
      <c r="O15" s="17">
        <f>+$A15*25.4</f>
        <v>381</v>
      </c>
      <c r="P15" s="21">
        <v>215</v>
      </c>
      <c r="Q15" s="21">
        <v>70</v>
      </c>
      <c r="R15" s="22">
        <f>+PI()*(O15+2*((Q15/100)*P15))</f>
        <v>2142.5661897482387</v>
      </c>
      <c r="S15" s="17">
        <v>381</v>
      </c>
      <c r="T15" s="21">
        <v>225</v>
      </c>
      <c r="U15" s="18">
        <v>70</v>
      </c>
      <c r="V15" s="19">
        <f>+PI()*(S15+2*((U15/100)*T15))</f>
        <v>2186.548486898496</v>
      </c>
      <c r="W15" s="17">
        <f>+$A15*25.4</f>
        <v>381</v>
      </c>
      <c r="X15" s="21">
        <v>235</v>
      </c>
      <c r="Y15" s="18">
        <v>70</v>
      </c>
      <c r="Z15" s="19">
        <f>+PI()*(W15+2*((Y15/100)*X15))</f>
        <v>2230.530784048753</v>
      </c>
      <c r="AA15" s="17">
        <v>381</v>
      </c>
      <c r="AB15" s="21">
        <v>245</v>
      </c>
      <c r="AC15" s="18">
        <v>70</v>
      </c>
      <c r="AD15" s="19">
        <f>+PI()*(AA15+2*((AC15/100)*AB15))</f>
        <v>2274.5130811990102</v>
      </c>
      <c r="AE15" s="17">
        <f>+$A15*25.4</f>
        <v>381</v>
      </c>
      <c r="AF15" s="21">
        <v>255</v>
      </c>
      <c r="AG15" s="18">
        <v>70</v>
      </c>
      <c r="AH15" s="19">
        <f>+PI()*(AE15+2*((AG15/100)*AF15))</f>
        <v>2318.4953783492674</v>
      </c>
      <c r="AI15" s="17">
        <v>381</v>
      </c>
      <c r="AJ15" s="21">
        <f>+AJ7</f>
        <v>265</v>
      </c>
      <c r="AK15" s="18">
        <v>70</v>
      </c>
      <c r="AL15" s="19">
        <f>+PI()*(AI15+2*((AK15/100)*AJ15))</f>
        <v>2362.4776754995246</v>
      </c>
    </row>
    <row r="16" spans="1:38" ht="12.75">
      <c r="A16" s="11">
        <v>15</v>
      </c>
      <c r="B16" s="27">
        <f aca="true" t="shared" si="20" ref="B16:B31">+A16*25.4</f>
        <v>381</v>
      </c>
      <c r="C16" s="18">
        <v>185</v>
      </c>
      <c r="D16" s="18">
        <v>65</v>
      </c>
      <c r="E16" s="19">
        <f aca="true" t="shared" si="21" ref="E16:E32">+PI()*(B16+2*((D16/100)*C16))</f>
        <v>1952.4998342060564</v>
      </c>
      <c r="G16" s="31">
        <f aca="true" t="shared" si="22" ref="G16:G21">+B16</f>
        <v>381</v>
      </c>
      <c r="H16" s="32">
        <v>195</v>
      </c>
      <c r="I16" s="18">
        <v>65</v>
      </c>
      <c r="J16" s="19">
        <f t="shared" si="18"/>
        <v>1993.3405387027237</v>
      </c>
      <c r="K16" s="17">
        <f aca="true" t="shared" si="23" ref="K16:K21">+$A16*25.4</f>
        <v>381</v>
      </c>
      <c r="L16" s="18">
        <v>205</v>
      </c>
      <c r="M16" s="21">
        <v>65</v>
      </c>
      <c r="N16" s="19">
        <f t="shared" si="19"/>
        <v>2034.181243199391</v>
      </c>
      <c r="O16" s="17">
        <f aca="true" t="shared" si="24" ref="O16:O21">+$A16*25.4</f>
        <v>381</v>
      </c>
      <c r="P16" s="18">
        <v>215</v>
      </c>
      <c r="Q16" s="21">
        <v>65</v>
      </c>
      <c r="R16" s="19">
        <f aca="true" t="shared" si="25" ref="R16:R21">+PI()*(O16+2*((Q16/100)*P16))</f>
        <v>2075.0219476960583</v>
      </c>
      <c r="S16" s="17">
        <v>381</v>
      </c>
      <c r="T16" s="18">
        <v>225</v>
      </c>
      <c r="U16" s="18">
        <v>65</v>
      </c>
      <c r="V16" s="22">
        <f aca="true" t="shared" si="26" ref="V16:V21">+PI()*(S16+2*((U16/100)*T16))</f>
        <v>2115.862652192726</v>
      </c>
      <c r="W16" s="17">
        <f aca="true" t="shared" si="27" ref="W16:W21">+$A16*25.4</f>
        <v>381</v>
      </c>
      <c r="X16" s="18">
        <v>235</v>
      </c>
      <c r="Y16" s="18">
        <v>65</v>
      </c>
      <c r="Z16" s="22">
        <f aca="true" t="shared" si="28" ref="Z16:Z21">+PI()*(W16+2*((Y16/100)*X16))</f>
        <v>2156.703356689393</v>
      </c>
      <c r="AA16" s="17">
        <v>381</v>
      </c>
      <c r="AB16" s="18">
        <v>245</v>
      </c>
      <c r="AC16" s="18">
        <v>65</v>
      </c>
      <c r="AD16" s="19">
        <f aca="true" t="shared" si="29" ref="AD16:AD21">+PI()*(AA16+2*((AC16/100)*AB16))</f>
        <v>2197.5440611860604</v>
      </c>
      <c r="AE16" s="17">
        <f aca="true" t="shared" si="30" ref="AE16:AE21">+$A16*25.4</f>
        <v>381</v>
      </c>
      <c r="AF16" s="18">
        <v>255</v>
      </c>
      <c r="AG16" s="18">
        <v>65</v>
      </c>
      <c r="AH16" s="19">
        <f aca="true" t="shared" si="31" ref="AH16:AH21">+PI()*(AE16+2*((AG16/100)*AF16))</f>
        <v>2238.3847656827274</v>
      </c>
      <c r="AI16" s="17">
        <v>381</v>
      </c>
      <c r="AJ16" s="18">
        <f aca="true" t="shared" si="32" ref="AJ16:AJ21">+AJ8</f>
        <v>265</v>
      </c>
      <c r="AK16" s="18">
        <v>65</v>
      </c>
      <c r="AL16" s="19">
        <f aca="true" t="shared" si="33" ref="AL16:AL21">+PI()*(AI16+2*((AK16/100)*AJ16))</f>
        <v>2279.225470179395</v>
      </c>
    </row>
    <row r="17" spans="1:38" ht="12.75">
      <c r="A17" s="11">
        <v>15</v>
      </c>
      <c r="B17" s="27">
        <f t="shared" si="20"/>
        <v>381</v>
      </c>
      <c r="C17" s="18">
        <v>185</v>
      </c>
      <c r="D17" s="18">
        <v>60</v>
      </c>
      <c r="E17" s="19">
        <f t="shared" si="21"/>
        <v>1894.3803701146453</v>
      </c>
      <c r="G17" s="31">
        <f t="shared" si="22"/>
        <v>381</v>
      </c>
      <c r="H17" s="32">
        <v>195</v>
      </c>
      <c r="I17" s="18">
        <v>60</v>
      </c>
      <c r="J17" s="19">
        <f t="shared" si="18"/>
        <v>1932.0794819577227</v>
      </c>
      <c r="K17" s="17">
        <f t="shared" si="23"/>
        <v>381</v>
      </c>
      <c r="L17" s="18">
        <v>205</v>
      </c>
      <c r="M17" s="21">
        <v>60</v>
      </c>
      <c r="N17" s="19">
        <f t="shared" si="19"/>
        <v>1969.7785938008003</v>
      </c>
      <c r="O17" s="17">
        <f t="shared" si="24"/>
        <v>381</v>
      </c>
      <c r="P17" s="18">
        <v>215</v>
      </c>
      <c r="Q17" s="21">
        <v>60</v>
      </c>
      <c r="R17" s="19">
        <f t="shared" si="25"/>
        <v>2007.4777056438777</v>
      </c>
      <c r="S17" s="17">
        <v>381</v>
      </c>
      <c r="T17" s="18">
        <v>225</v>
      </c>
      <c r="U17" s="18">
        <v>60</v>
      </c>
      <c r="V17" s="19">
        <f t="shared" si="26"/>
        <v>2045.1768174869553</v>
      </c>
      <c r="W17" s="17">
        <f t="shared" si="27"/>
        <v>381</v>
      </c>
      <c r="X17" s="18">
        <v>235</v>
      </c>
      <c r="Y17" s="18">
        <v>60</v>
      </c>
      <c r="Z17" s="19">
        <f t="shared" si="28"/>
        <v>2082.8759293300327</v>
      </c>
      <c r="AA17" s="17">
        <v>381</v>
      </c>
      <c r="AB17" s="18">
        <v>245</v>
      </c>
      <c r="AC17" s="18">
        <v>60</v>
      </c>
      <c r="AD17" s="22">
        <f t="shared" si="29"/>
        <v>2120.5750411731105</v>
      </c>
      <c r="AE17" s="17">
        <f t="shared" si="30"/>
        <v>381</v>
      </c>
      <c r="AF17" s="18">
        <v>255</v>
      </c>
      <c r="AG17" s="18">
        <v>60</v>
      </c>
      <c r="AH17" s="22">
        <f t="shared" si="31"/>
        <v>2158.274153016188</v>
      </c>
      <c r="AI17" s="17">
        <v>381</v>
      </c>
      <c r="AJ17" s="18">
        <f t="shared" si="32"/>
        <v>265</v>
      </c>
      <c r="AK17" s="18">
        <v>60</v>
      </c>
      <c r="AL17" s="19">
        <f t="shared" si="33"/>
        <v>2195.9732648592653</v>
      </c>
    </row>
    <row r="18" spans="1:38" ht="12.75">
      <c r="A18" s="11">
        <v>15</v>
      </c>
      <c r="B18" s="27">
        <f t="shared" si="20"/>
        <v>381</v>
      </c>
      <c r="C18" s="18">
        <v>185</v>
      </c>
      <c r="D18" s="18">
        <v>55</v>
      </c>
      <c r="E18" s="19">
        <f t="shared" si="21"/>
        <v>1836.2609060232342</v>
      </c>
      <c r="G18" s="31">
        <f t="shared" si="22"/>
        <v>381</v>
      </c>
      <c r="H18" s="32">
        <v>195</v>
      </c>
      <c r="I18" s="18">
        <v>55</v>
      </c>
      <c r="J18" s="19">
        <f t="shared" si="18"/>
        <v>1870.8184252127219</v>
      </c>
      <c r="K18" s="17">
        <f t="shared" si="23"/>
        <v>381</v>
      </c>
      <c r="L18" s="18">
        <v>205</v>
      </c>
      <c r="M18" s="21">
        <v>55</v>
      </c>
      <c r="N18" s="19">
        <f t="shared" si="19"/>
        <v>1905.3759444022096</v>
      </c>
      <c r="O18" s="17">
        <f t="shared" si="24"/>
        <v>381</v>
      </c>
      <c r="P18" s="18">
        <v>215</v>
      </c>
      <c r="Q18" s="21">
        <v>55</v>
      </c>
      <c r="R18" s="19">
        <f t="shared" si="25"/>
        <v>1939.9334635916973</v>
      </c>
      <c r="S18" s="17">
        <v>381</v>
      </c>
      <c r="T18" s="18">
        <v>225</v>
      </c>
      <c r="U18" s="18">
        <v>55</v>
      </c>
      <c r="V18" s="19">
        <f t="shared" si="26"/>
        <v>1974.490982781185</v>
      </c>
      <c r="W18" s="17">
        <f t="shared" si="27"/>
        <v>381</v>
      </c>
      <c r="X18" s="18">
        <v>235</v>
      </c>
      <c r="Y18" s="18">
        <v>55</v>
      </c>
      <c r="Z18" s="19">
        <f t="shared" si="28"/>
        <v>2009.0485019706728</v>
      </c>
      <c r="AA18" s="17">
        <v>381</v>
      </c>
      <c r="AB18" s="18">
        <v>245</v>
      </c>
      <c r="AC18" s="18">
        <v>55</v>
      </c>
      <c r="AD18" s="19">
        <f t="shared" si="29"/>
        <v>2043.6060211601605</v>
      </c>
      <c r="AE18" s="17">
        <f t="shared" si="30"/>
        <v>381</v>
      </c>
      <c r="AF18" s="18">
        <v>255</v>
      </c>
      <c r="AG18" s="18">
        <v>55</v>
      </c>
      <c r="AH18" s="19">
        <f t="shared" si="31"/>
        <v>2078.163540349648</v>
      </c>
      <c r="AI18" s="17">
        <v>381</v>
      </c>
      <c r="AJ18" s="18">
        <f t="shared" si="32"/>
        <v>265</v>
      </c>
      <c r="AK18" s="18">
        <v>55</v>
      </c>
      <c r="AL18" s="19">
        <f t="shared" si="33"/>
        <v>2112.7210595391357</v>
      </c>
    </row>
    <row r="19" spans="1:38" ht="12.75">
      <c r="A19" s="11">
        <v>15</v>
      </c>
      <c r="B19" s="27">
        <f t="shared" si="20"/>
        <v>381</v>
      </c>
      <c r="C19" s="18">
        <v>185</v>
      </c>
      <c r="D19" s="18">
        <v>50</v>
      </c>
      <c r="E19" s="19">
        <f t="shared" si="21"/>
        <v>1778.141441931823</v>
      </c>
      <c r="G19" s="31">
        <f t="shared" si="22"/>
        <v>381</v>
      </c>
      <c r="H19" s="32">
        <v>195</v>
      </c>
      <c r="I19" s="18">
        <v>50</v>
      </c>
      <c r="J19" s="19">
        <f t="shared" si="18"/>
        <v>1809.5573684677208</v>
      </c>
      <c r="K19" s="17">
        <f t="shared" si="23"/>
        <v>381</v>
      </c>
      <c r="L19" s="18">
        <v>205</v>
      </c>
      <c r="M19" s="21">
        <v>50</v>
      </c>
      <c r="N19" s="19">
        <f t="shared" si="19"/>
        <v>1840.9732950036187</v>
      </c>
      <c r="O19" s="17">
        <f t="shared" si="24"/>
        <v>381</v>
      </c>
      <c r="P19" s="18">
        <v>215</v>
      </c>
      <c r="Q19" s="21">
        <v>50</v>
      </c>
      <c r="R19" s="19">
        <f t="shared" si="25"/>
        <v>1872.3892215395167</v>
      </c>
      <c r="S19" s="17">
        <v>381</v>
      </c>
      <c r="T19" s="18">
        <v>225</v>
      </c>
      <c r="U19" s="18">
        <v>50</v>
      </c>
      <c r="V19" s="19">
        <f t="shared" si="26"/>
        <v>1903.8051480754145</v>
      </c>
      <c r="W19" s="17">
        <f t="shared" si="27"/>
        <v>381</v>
      </c>
      <c r="X19" s="18">
        <v>235</v>
      </c>
      <c r="Y19" s="18">
        <v>50</v>
      </c>
      <c r="Z19" s="19">
        <f t="shared" si="28"/>
        <v>1935.2210746113126</v>
      </c>
      <c r="AA19" s="17">
        <v>381</v>
      </c>
      <c r="AB19" s="18">
        <v>245</v>
      </c>
      <c r="AC19" s="18">
        <v>50</v>
      </c>
      <c r="AD19" s="19">
        <f t="shared" si="29"/>
        <v>1966.6370011472104</v>
      </c>
      <c r="AE19" s="17">
        <f t="shared" si="30"/>
        <v>381</v>
      </c>
      <c r="AF19" s="18">
        <v>255</v>
      </c>
      <c r="AG19" s="18">
        <v>50</v>
      </c>
      <c r="AH19" s="19">
        <f t="shared" si="31"/>
        <v>1998.0529276831085</v>
      </c>
      <c r="AI19" s="17">
        <v>381</v>
      </c>
      <c r="AJ19" s="18">
        <f t="shared" si="32"/>
        <v>265</v>
      </c>
      <c r="AK19" s="18">
        <v>50</v>
      </c>
      <c r="AL19" s="19">
        <f t="shared" si="33"/>
        <v>2029.4688542190063</v>
      </c>
    </row>
    <row r="20" spans="1:38" ht="12.75">
      <c r="A20" s="11">
        <v>15</v>
      </c>
      <c r="B20" s="27">
        <f t="shared" si="20"/>
        <v>381</v>
      </c>
      <c r="C20" s="18">
        <v>185</v>
      </c>
      <c r="D20" s="18">
        <v>45</v>
      </c>
      <c r="E20" s="19">
        <f t="shared" si="21"/>
        <v>1720.0219778404116</v>
      </c>
      <c r="G20" s="31">
        <f t="shared" si="22"/>
        <v>381</v>
      </c>
      <c r="H20" s="32">
        <v>195</v>
      </c>
      <c r="I20" s="18">
        <v>45</v>
      </c>
      <c r="J20" s="19">
        <f t="shared" si="18"/>
        <v>1748.2963117227198</v>
      </c>
      <c r="K20" s="17">
        <f t="shared" si="23"/>
        <v>381</v>
      </c>
      <c r="L20" s="18">
        <v>205</v>
      </c>
      <c r="M20" s="21">
        <v>45</v>
      </c>
      <c r="N20" s="19">
        <f t="shared" si="19"/>
        <v>1776.570645605028</v>
      </c>
      <c r="O20" s="17">
        <f t="shared" si="24"/>
        <v>381</v>
      </c>
      <c r="P20" s="18">
        <v>215</v>
      </c>
      <c r="Q20" s="21">
        <v>45</v>
      </c>
      <c r="R20" s="19">
        <f t="shared" si="25"/>
        <v>1804.844979487336</v>
      </c>
      <c r="S20" s="17">
        <v>381</v>
      </c>
      <c r="T20" s="18">
        <v>225</v>
      </c>
      <c r="U20" s="18">
        <v>45</v>
      </c>
      <c r="V20" s="19">
        <f t="shared" si="26"/>
        <v>1833.1193133696443</v>
      </c>
      <c r="W20" s="17">
        <f t="shared" si="27"/>
        <v>381</v>
      </c>
      <c r="X20" s="18">
        <v>235</v>
      </c>
      <c r="Y20" s="18">
        <v>45</v>
      </c>
      <c r="Z20" s="19">
        <f t="shared" si="28"/>
        <v>1861.3936472519524</v>
      </c>
      <c r="AA20" s="17">
        <v>381</v>
      </c>
      <c r="AB20" s="18">
        <v>245</v>
      </c>
      <c r="AC20" s="18">
        <v>45</v>
      </c>
      <c r="AD20" s="19">
        <f t="shared" si="29"/>
        <v>1889.6679811342606</v>
      </c>
      <c r="AE20" s="17">
        <f t="shared" si="30"/>
        <v>381</v>
      </c>
      <c r="AF20" s="18">
        <v>255</v>
      </c>
      <c r="AG20" s="18">
        <v>45</v>
      </c>
      <c r="AH20" s="19">
        <f t="shared" si="31"/>
        <v>1917.9423150165687</v>
      </c>
      <c r="AI20" s="17">
        <v>381</v>
      </c>
      <c r="AJ20" s="18">
        <f t="shared" si="32"/>
        <v>265</v>
      </c>
      <c r="AK20" s="18">
        <v>45</v>
      </c>
      <c r="AL20" s="19">
        <f t="shared" si="33"/>
        <v>1946.2166488988769</v>
      </c>
    </row>
    <row r="21" spans="1:38" ht="12.75">
      <c r="A21" s="11">
        <v>15</v>
      </c>
      <c r="B21" s="27">
        <f t="shared" si="20"/>
        <v>381</v>
      </c>
      <c r="C21" s="18">
        <v>185</v>
      </c>
      <c r="D21" s="18">
        <v>40</v>
      </c>
      <c r="E21" s="19">
        <f t="shared" si="21"/>
        <v>1661.9025137490005</v>
      </c>
      <c r="G21" s="31">
        <f t="shared" si="22"/>
        <v>381</v>
      </c>
      <c r="H21" s="32">
        <v>195</v>
      </c>
      <c r="I21" s="18">
        <v>40</v>
      </c>
      <c r="J21" s="19">
        <f t="shared" si="18"/>
        <v>1687.035254977719</v>
      </c>
      <c r="K21" s="17">
        <f t="shared" si="23"/>
        <v>381</v>
      </c>
      <c r="L21" s="18">
        <v>205</v>
      </c>
      <c r="M21" s="21">
        <v>40</v>
      </c>
      <c r="N21" s="19">
        <f t="shared" si="19"/>
        <v>1712.1679962064372</v>
      </c>
      <c r="O21" s="17">
        <f t="shared" si="24"/>
        <v>381</v>
      </c>
      <c r="P21" s="18">
        <v>215</v>
      </c>
      <c r="Q21" s="21">
        <v>40</v>
      </c>
      <c r="R21" s="19">
        <f t="shared" si="25"/>
        <v>1737.3007374351555</v>
      </c>
      <c r="S21" s="17">
        <v>381</v>
      </c>
      <c r="T21" s="18">
        <v>225</v>
      </c>
      <c r="U21" s="18">
        <v>40</v>
      </c>
      <c r="V21" s="19">
        <f t="shared" si="26"/>
        <v>1762.433478663874</v>
      </c>
      <c r="W21" s="17">
        <f t="shared" si="27"/>
        <v>381</v>
      </c>
      <c r="X21" s="18">
        <v>235</v>
      </c>
      <c r="Y21" s="18">
        <v>40</v>
      </c>
      <c r="Z21" s="19">
        <f t="shared" si="28"/>
        <v>1787.5662198925922</v>
      </c>
      <c r="AA21" s="17">
        <v>381</v>
      </c>
      <c r="AB21" s="18">
        <v>245</v>
      </c>
      <c r="AC21" s="18">
        <v>40</v>
      </c>
      <c r="AD21" s="19">
        <f t="shared" si="29"/>
        <v>1812.6989611213107</v>
      </c>
      <c r="AE21" s="17">
        <f t="shared" si="30"/>
        <v>381</v>
      </c>
      <c r="AF21" s="18">
        <v>255</v>
      </c>
      <c r="AG21" s="18">
        <v>40</v>
      </c>
      <c r="AH21" s="19">
        <f t="shared" si="31"/>
        <v>1837.831702350029</v>
      </c>
      <c r="AI21" s="17">
        <v>381</v>
      </c>
      <c r="AJ21" s="18">
        <f t="shared" si="32"/>
        <v>265</v>
      </c>
      <c r="AK21" s="18">
        <v>40</v>
      </c>
      <c r="AL21" s="19">
        <f t="shared" si="33"/>
        <v>1862.9644435787473</v>
      </c>
    </row>
    <row r="22" spans="1:38" ht="12.75">
      <c r="A22" s="11"/>
      <c r="B22" s="27"/>
      <c r="C22" s="18"/>
      <c r="D22" s="18"/>
      <c r="E22" s="19">
        <f t="shared" si="21"/>
        <v>0</v>
      </c>
      <c r="G22" s="31"/>
      <c r="H22" s="18"/>
      <c r="I22" s="18"/>
      <c r="J22" s="19"/>
      <c r="K22" s="17"/>
      <c r="L22" s="18"/>
      <c r="M22" s="18"/>
      <c r="N22" s="20"/>
      <c r="O22" s="27"/>
      <c r="P22" s="18"/>
      <c r="Q22" s="18"/>
      <c r="R22" s="20"/>
      <c r="S22" s="17"/>
      <c r="T22" s="18"/>
      <c r="U22" s="18"/>
      <c r="V22" s="20"/>
      <c r="W22" s="27"/>
      <c r="X22" s="18"/>
      <c r="Y22" s="18"/>
      <c r="Z22" s="20"/>
      <c r="AA22" s="17"/>
      <c r="AB22" s="18"/>
      <c r="AC22" s="18"/>
      <c r="AD22" s="20"/>
      <c r="AE22" s="27"/>
      <c r="AF22" s="18"/>
      <c r="AG22" s="18"/>
      <c r="AH22" s="20"/>
      <c r="AI22" s="17"/>
      <c r="AJ22" s="18"/>
      <c r="AK22" s="18"/>
      <c r="AL22" s="20"/>
    </row>
    <row r="23" spans="1:38" ht="12.75">
      <c r="A23" s="11">
        <v>16</v>
      </c>
      <c r="B23" s="17">
        <f t="shared" si="20"/>
        <v>406.4</v>
      </c>
      <c r="C23" s="36">
        <v>185</v>
      </c>
      <c r="D23" s="18">
        <v>70</v>
      </c>
      <c r="E23" s="22">
        <f>+PI()*(B23+2*((D23/100)*C23))</f>
        <v>2090.4157516986484</v>
      </c>
      <c r="G23" s="31">
        <f>+B23</f>
        <v>406.4</v>
      </c>
      <c r="H23" s="21">
        <v>195</v>
      </c>
      <c r="I23" s="18">
        <v>70</v>
      </c>
      <c r="J23" s="23">
        <f aca="true" t="shared" si="34" ref="J23:J29">+PI()*(G23+2*((I23/100)*H23))</f>
        <v>2134.3980488489055</v>
      </c>
      <c r="K23" s="17">
        <f>+$A23*25.4</f>
        <v>406.4</v>
      </c>
      <c r="L23" s="18">
        <v>205</v>
      </c>
      <c r="M23" s="21">
        <v>70</v>
      </c>
      <c r="N23" s="19">
        <f aca="true" t="shared" si="35" ref="N23:N29">+PI()*(K23+2*((M23/100)*L23))</f>
        <v>2178.3803459991623</v>
      </c>
      <c r="O23" s="17">
        <f>+$A23*25.4</f>
        <v>406.4</v>
      </c>
      <c r="P23" s="18">
        <v>215</v>
      </c>
      <c r="Q23" s="21">
        <v>70</v>
      </c>
      <c r="R23" s="19">
        <f>+PI()*(O23+2*((Q23/100)*P23))</f>
        <v>2222.3626431494195</v>
      </c>
      <c r="S23" s="17">
        <v>406</v>
      </c>
      <c r="T23" s="21">
        <v>225</v>
      </c>
      <c r="U23" s="18">
        <v>70</v>
      </c>
      <c r="V23" s="19">
        <f>+PI()*(S23+2*((U23/100)*T23))</f>
        <v>2265.0883032382408</v>
      </c>
      <c r="W23" s="17">
        <f>+$A23*25.4</f>
        <v>406.4</v>
      </c>
      <c r="X23" s="21">
        <v>235</v>
      </c>
      <c r="Y23" s="18">
        <v>70</v>
      </c>
      <c r="Z23" s="19">
        <f>+PI()*(W23+2*((Y23/100)*X23))</f>
        <v>2310.327237449934</v>
      </c>
      <c r="AA23" s="17">
        <v>406</v>
      </c>
      <c r="AB23" s="21">
        <v>245</v>
      </c>
      <c r="AC23" s="18">
        <v>70</v>
      </c>
      <c r="AD23" s="19">
        <f>+PI()*(AA23+2*((AC23/100)*AB23))</f>
        <v>2353.052897538755</v>
      </c>
      <c r="AE23" s="17">
        <f>+$A23*25.4</f>
        <v>406.4</v>
      </c>
      <c r="AF23" s="21">
        <v>255</v>
      </c>
      <c r="AG23" s="18">
        <v>70</v>
      </c>
      <c r="AH23" s="19">
        <f>+PI()*(AE23+2*((AG23/100)*AF23))</f>
        <v>2398.291831750448</v>
      </c>
      <c r="AI23" s="17">
        <v>406</v>
      </c>
      <c r="AJ23" s="21">
        <f>+AJ15</f>
        <v>265</v>
      </c>
      <c r="AK23" s="18">
        <v>70</v>
      </c>
      <c r="AL23" s="19">
        <f>+PI()*(AI23+2*((AK23/100)*AJ23))</f>
        <v>2441.017491839269</v>
      </c>
    </row>
    <row r="24" spans="1:38" ht="12.75">
      <c r="A24" s="11">
        <v>16</v>
      </c>
      <c r="B24" s="27">
        <f t="shared" si="20"/>
        <v>406.4</v>
      </c>
      <c r="C24" s="18">
        <v>185</v>
      </c>
      <c r="D24" s="18">
        <v>65</v>
      </c>
      <c r="E24" s="19">
        <f t="shared" si="21"/>
        <v>2032.296287607237</v>
      </c>
      <c r="G24" s="31">
        <f aca="true" t="shared" si="36" ref="G24:G29">+B24</f>
        <v>406.4</v>
      </c>
      <c r="H24" s="32">
        <v>195</v>
      </c>
      <c r="I24" s="18">
        <v>65</v>
      </c>
      <c r="J24" s="22">
        <f t="shared" si="34"/>
        <v>2073.1369921039045</v>
      </c>
      <c r="K24" s="17">
        <f aca="true" t="shared" si="37" ref="K24:K29">+$A24*25.4</f>
        <v>406.4</v>
      </c>
      <c r="L24" s="18">
        <v>205</v>
      </c>
      <c r="M24" s="21">
        <v>65</v>
      </c>
      <c r="N24" s="22">
        <f t="shared" si="35"/>
        <v>2113.9776966005716</v>
      </c>
      <c r="O24" s="17">
        <f aca="true" t="shared" si="38" ref="O24:O29">+$A24*25.4</f>
        <v>406.4</v>
      </c>
      <c r="P24" s="18">
        <v>215</v>
      </c>
      <c r="Q24" s="21">
        <v>65</v>
      </c>
      <c r="R24" s="23">
        <f aca="true" t="shared" si="39" ref="R24:R29">+PI()*(O24+2*((Q24/100)*P24))</f>
        <v>2154.818401097239</v>
      </c>
      <c r="S24" s="17">
        <v>406</v>
      </c>
      <c r="T24" s="18">
        <v>225</v>
      </c>
      <c r="U24" s="18">
        <v>65</v>
      </c>
      <c r="V24" s="19">
        <f aca="true" t="shared" si="40" ref="V24:V29">+PI()*(S24+2*((U24/100)*T24))</f>
        <v>2194.4024685324703</v>
      </c>
      <c r="W24" s="17">
        <f aca="true" t="shared" si="41" ref="W24:W29">+$A24*25.4</f>
        <v>406.4</v>
      </c>
      <c r="X24" s="18">
        <v>235</v>
      </c>
      <c r="Y24" s="18">
        <v>65</v>
      </c>
      <c r="Z24" s="19">
        <f aca="true" t="shared" si="42" ref="Z24:Z29">+PI()*(W24+2*((Y24/100)*X24))</f>
        <v>2236.4998100905736</v>
      </c>
      <c r="AA24" s="17">
        <v>406</v>
      </c>
      <c r="AB24" s="18">
        <v>245</v>
      </c>
      <c r="AC24" s="18">
        <v>65</v>
      </c>
      <c r="AD24" s="19">
        <f aca="true" t="shared" si="43" ref="AD24:AD29">+PI()*(AA24+2*((AC24/100)*AB24))</f>
        <v>2276.0838775258053</v>
      </c>
      <c r="AE24" s="17">
        <f aca="true" t="shared" si="44" ref="AE24:AE29">+$A24*25.4</f>
        <v>406.4</v>
      </c>
      <c r="AF24" s="18">
        <v>255</v>
      </c>
      <c r="AG24" s="18">
        <v>65</v>
      </c>
      <c r="AH24" s="19">
        <f aca="true" t="shared" si="45" ref="AH24:AH29">+PI()*(AE24+2*((AG24/100)*AF24))</f>
        <v>2318.181219083908</v>
      </c>
      <c r="AI24" s="17">
        <v>406</v>
      </c>
      <c r="AJ24" s="18">
        <f aca="true" t="shared" si="46" ref="AJ24:AJ29">+AJ16</f>
        <v>265</v>
      </c>
      <c r="AK24" s="18">
        <v>65</v>
      </c>
      <c r="AL24" s="19">
        <f aca="true" t="shared" si="47" ref="AL24:AL29">+PI()*(AI24+2*((AK24/100)*AJ24))</f>
        <v>2357.76528651914</v>
      </c>
    </row>
    <row r="25" spans="1:38" ht="12.75">
      <c r="A25" s="11">
        <v>16</v>
      </c>
      <c r="B25" s="27">
        <f t="shared" si="20"/>
        <v>406.4</v>
      </c>
      <c r="C25" s="18">
        <v>185</v>
      </c>
      <c r="D25" s="18">
        <v>60</v>
      </c>
      <c r="E25" s="19">
        <f t="shared" si="21"/>
        <v>1974.1768235158258</v>
      </c>
      <c r="G25" s="31">
        <f t="shared" si="36"/>
        <v>406.4</v>
      </c>
      <c r="H25" s="32">
        <v>195</v>
      </c>
      <c r="I25" s="18">
        <v>60</v>
      </c>
      <c r="J25" s="19">
        <f t="shared" si="34"/>
        <v>2011.8759353589035</v>
      </c>
      <c r="K25" s="17">
        <f t="shared" si="37"/>
        <v>406.4</v>
      </c>
      <c r="L25" s="18">
        <v>205</v>
      </c>
      <c r="M25" s="21">
        <v>60</v>
      </c>
      <c r="N25" s="19">
        <f t="shared" si="35"/>
        <v>2049.575047201981</v>
      </c>
      <c r="O25" s="17">
        <f t="shared" si="38"/>
        <v>406.4</v>
      </c>
      <c r="P25" s="18">
        <v>215</v>
      </c>
      <c r="Q25" s="21">
        <v>60</v>
      </c>
      <c r="R25" s="22">
        <f t="shared" si="39"/>
        <v>2087.2741590450587</v>
      </c>
      <c r="S25" s="17">
        <v>406</v>
      </c>
      <c r="T25" s="18">
        <v>225</v>
      </c>
      <c r="U25" s="18">
        <v>60</v>
      </c>
      <c r="V25" s="22">
        <f t="shared" si="40"/>
        <v>2123.7166338267</v>
      </c>
      <c r="W25" s="17">
        <f t="shared" si="41"/>
        <v>406.4</v>
      </c>
      <c r="X25" s="18">
        <v>235</v>
      </c>
      <c r="Y25" s="18">
        <v>60</v>
      </c>
      <c r="Z25" s="23">
        <f t="shared" si="42"/>
        <v>2162.6723827312135</v>
      </c>
      <c r="AA25" s="17">
        <v>406</v>
      </c>
      <c r="AB25" s="18">
        <v>245</v>
      </c>
      <c r="AC25" s="18">
        <v>60</v>
      </c>
      <c r="AD25" s="19">
        <f t="shared" si="43"/>
        <v>2199.114857512855</v>
      </c>
      <c r="AE25" s="17">
        <f t="shared" si="44"/>
        <v>406.4</v>
      </c>
      <c r="AF25" s="18">
        <v>255</v>
      </c>
      <c r="AG25" s="18">
        <v>60</v>
      </c>
      <c r="AH25" s="19">
        <f t="shared" si="45"/>
        <v>2238.0706064173687</v>
      </c>
      <c r="AI25" s="17">
        <v>406</v>
      </c>
      <c r="AJ25" s="18">
        <f t="shared" si="46"/>
        <v>265</v>
      </c>
      <c r="AK25" s="18">
        <v>60</v>
      </c>
      <c r="AL25" s="19">
        <f t="shared" si="47"/>
        <v>2274.5130811990102</v>
      </c>
    </row>
    <row r="26" spans="1:38" ht="12.75">
      <c r="A26" s="11">
        <v>16</v>
      </c>
      <c r="B26" s="27">
        <f t="shared" si="20"/>
        <v>406.4</v>
      </c>
      <c r="C26" s="18">
        <v>185</v>
      </c>
      <c r="D26" s="18">
        <v>55</v>
      </c>
      <c r="E26" s="19">
        <f t="shared" si="21"/>
        <v>1916.0573594244147</v>
      </c>
      <c r="G26" s="31">
        <f t="shared" si="36"/>
        <v>406.4</v>
      </c>
      <c r="H26" s="32">
        <v>195</v>
      </c>
      <c r="I26" s="18">
        <v>55</v>
      </c>
      <c r="J26" s="19">
        <f t="shared" si="34"/>
        <v>1950.6148786139024</v>
      </c>
      <c r="K26" s="17">
        <f t="shared" si="37"/>
        <v>406.4</v>
      </c>
      <c r="L26" s="18">
        <v>205</v>
      </c>
      <c r="M26" s="21">
        <v>55</v>
      </c>
      <c r="N26" s="19">
        <f t="shared" si="35"/>
        <v>1985.1723978033901</v>
      </c>
      <c r="O26" s="17">
        <f t="shared" si="38"/>
        <v>406.4</v>
      </c>
      <c r="P26" s="18">
        <v>215</v>
      </c>
      <c r="Q26" s="21">
        <v>55</v>
      </c>
      <c r="R26" s="19">
        <f t="shared" si="39"/>
        <v>2019.7299169928779</v>
      </c>
      <c r="S26" s="17">
        <v>406</v>
      </c>
      <c r="T26" s="18">
        <v>225</v>
      </c>
      <c r="U26" s="18">
        <v>55</v>
      </c>
      <c r="V26" s="19">
        <f t="shared" si="40"/>
        <v>2053.0307991209297</v>
      </c>
      <c r="W26" s="17">
        <f t="shared" si="41"/>
        <v>406.4</v>
      </c>
      <c r="X26" s="18">
        <v>235</v>
      </c>
      <c r="Y26" s="18">
        <v>55</v>
      </c>
      <c r="Z26" s="22">
        <f t="shared" si="42"/>
        <v>2088.8449553718533</v>
      </c>
      <c r="AA26" s="17">
        <v>406</v>
      </c>
      <c r="AB26" s="18">
        <v>245</v>
      </c>
      <c r="AC26" s="18">
        <v>55</v>
      </c>
      <c r="AD26" s="22">
        <f t="shared" si="43"/>
        <v>2122.145837499905</v>
      </c>
      <c r="AE26" s="17">
        <f t="shared" si="44"/>
        <v>406.4</v>
      </c>
      <c r="AF26" s="18">
        <v>255</v>
      </c>
      <c r="AG26" s="18">
        <v>55</v>
      </c>
      <c r="AH26" s="23">
        <f t="shared" si="45"/>
        <v>2157.9599937508287</v>
      </c>
      <c r="AI26" s="17">
        <v>406</v>
      </c>
      <c r="AJ26" s="18">
        <f t="shared" si="46"/>
        <v>265</v>
      </c>
      <c r="AK26" s="18">
        <v>55</v>
      </c>
      <c r="AL26" s="19">
        <f t="shared" si="47"/>
        <v>2191.2608758788806</v>
      </c>
    </row>
    <row r="27" spans="1:38" ht="12.75">
      <c r="A27" s="11">
        <v>16</v>
      </c>
      <c r="B27" s="27">
        <f t="shared" si="20"/>
        <v>406.4</v>
      </c>
      <c r="C27" s="18">
        <v>185</v>
      </c>
      <c r="D27" s="18">
        <v>50</v>
      </c>
      <c r="E27" s="19">
        <f t="shared" si="21"/>
        <v>1857.9378953330036</v>
      </c>
      <c r="G27" s="31">
        <f t="shared" si="36"/>
        <v>406.4</v>
      </c>
      <c r="H27" s="32">
        <v>195</v>
      </c>
      <c r="I27" s="18">
        <v>50</v>
      </c>
      <c r="J27" s="19">
        <f t="shared" si="34"/>
        <v>1889.3538218689016</v>
      </c>
      <c r="K27" s="17">
        <f t="shared" si="37"/>
        <v>406.4</v>
      </c>
      <c r="L27" s="18">
        <v>205</v>
      </c>
      <c r="M27" s="21">
        <v>50</v>
      </c>
      <c r="N27" s="19">
        <f t="shared" si="35"/>
        <v>1920.7697484047994</v>
      </c>
      <c r="O27" s="17">
        <f t="shared" si="38"/>
        <v>406.4</v>
      </c>
      <c r="P27" s="18">
        <v>215</v>
      </c>
      <c r="Q27" s="21">
        <v>50</v>
      </c>
      <c r="R27" s="19">
        <f t="shared" si="39"/>
        <v>1952.1856749406975</v>
      </c>
      <c r="S27" s="17">
        <v>406</v>
      </c>
      <c r="T27" s="18">
        <v>225</v>
      </c>
      <c r="U27" s="18">
        <v>50</v>
      </c>
      <c r="V27" s="19">
        <f t="shared" si="40"/>
        <v>1982.3449644151594</v>
      </c>
      <c r="W27" s="17">
        <f t="shared" si="41"/>
        <v>406.4</v>
      </c>
      <c r="X27" s="18">
        <v>235</v>
      </c>
      <c r="Y27" s="18">
        <v>50</v>
      </c>
      <c r="Z27" s="19">
        <f t="shared" si="42"/>
        <v>2015.0175280124931</v>
      </c>
      <c r="AA27" s="17">
        <v>406</v>
      </c>
      <c r="AB27" s="18">
        <v>245</v>
      </c>
      <c r="AC27" s="18">
        <v>50</v>
      </c>
      <c r="AD27" s="19">
        <f t="shared" si="43"/>
        <v>2045.1768174869553</v>
      </c>
      <c r="AE27" s="17">
        <f t="shared" si="44"/>
        <v>406.4</v>
      </c>
      <c r="AF27" s="18">
        <v>255</v>
      </c>
      <c r="AG27" s="18">
        <v>50</v>
      </c>
      <c r="AH27" s="22">
        <f t="shared" si="45"/>
        <v>2077.8493810842892</v>
      </c>
      <c r="AI27" s="17">
        <v>406</v>
      </c>
      <c r="AJ27" s="18">
        <f t="shared" si="46"/>
        <v>265</v>
      </c>
      <c r="AK27" s="18">
        <v>50</v>
      </c>
      <c r="AL27" s="19">
        <f t="shared" si="47"/>
        <v>2108.008670558751</v>
      </c>
    </row>
    <row r="28" spans="1:38" ht="12.75">
      <c r="A28" s="11">
        <v>16</v>
      </c>
      <c r="B28" s="27">
        <f t="shared" si="20"/>
        <v>406.4</v>
      </c>
      <c r="C28" s="18">
        <v>185</v>
      </c>
      <c r="D28" s="18">
        <v>45</v>
      </c>
      <c r="E28" s="19">
        <f t="shared" si="21"/>
        <v>1799.8184312415924</v>
      </c>
      <c r="G28" s="31">
        <f t="shared" si="36"/>
        <v>406.4</v>
      </c>
      <c r="H28" s="32">
        <v>195</v>
      </c>
      <c r="I28" s="18">
        <v>45</v>
      </c>
      <c r="J28" s="19">
        <f t="shared" si="34"/>
        <v>1828.0927651239006</v>
      </c>
      <c r="K28" s="17">
        <f t="shared" si="37"/>
        <v>406.4</v>
      </c>
      <c r="L28" s="18">
        <v>205</v>
      </c>
      <c r="M28" s="21">
        <v>45</v>
      </c>
      <c r="N28" s="19">
        <f t="shared" si="35"/>
        <v>1856.3670990062087</v>
      </c>
      <c r="O28" s="17">
        <f t="shared" si="38"/>
        <v>406.4</v>
      </c>
      <c r="P28" s="18">
        <v>215</v>
      </c>
      <c r="Q28" s="21">
        <v>45</v>
      </c>
      <c r="R28" s="19">
        <f t="shared" si="39"/>
        <v>1884.6414328885169</v>
      </c>
      <c r="S28" s="17">
        <v>406</v>
      </c>
      <c r="T28" s="18">
        <v>225</v>
      </c>
      <c r="U28" s="18">
        <v>45</v>
      </c>
      <c r="V28" s="19">
        <f t="shared" si="40"/>
        <v>1911.6591297093892</v>
      </c>
      <c r="W28" s="17">
        <f t="shared" si="41"/>
        <v>406.4</v>
      </c>
      <c r="X28" s="18">
        <v>235</v>
      </c>
      <c r="Y28" s="18">
        <v>45</v>
      </c>
      <c r="Z28" s="19">
        <f t="shared" si="42"/>
        <v>1941.1901006531332</v>
      </c>
      <c r="AA28" s="17">
        <v>406</v>
      </c>
      <c r="AB28" s="18">
        <v>245</v>
      </c>
      <c r="AC28" s="18">
        <v>45</v>
      </c>
      <c r="AD28" s="19">
        <f t="shared" si="43"/>
        <v>1968.2077974740055</v>
      </c>
      <c r="AE28" s="17">
        <f t="shared" si="44"/>
        <v>406.4</v>
      </c>
      <c r="AF28" s="18">
        <v>255</v>
      </c>
      <c r="AG28" s="18">
        <v>45</v>
      </c>
      <c r="AH28" s="19">
        <f t="shared" si="45"/>
        <v>1997.7387684177493</v>
      </c>
      <c r="AI28" s="17">
        <v>406</v>
      </c>
      <c r="AJ28" s="18">
        <f t="shared" si="46"/>
        <v>265</v>
      </c>
      <c r="AK28" s="18">
        <v>45</v>
      </c>
      <c r="AL28" s="19">
        <f t="shared" si="47"/>
        <v>2024.7564652386216</v>
      </c>
    </row>
    <row r="29" spans="1:38" ht="12.75">
      <c r="A29" s="11">
        <v>16</v>
      </c>
      <c r="B29" s="27">
        <f t="shared" si="20"/>
        <v>406.4</v>
      </c>
      <c r="C29" s="18">
        <v>185</v>
      </c>
      <c r="D29" s="18">
        <v>40</v>
      </c>
      <c r="E29" s="19">
        <f t="shared" si="21"/>
        <v>1741.6989671501813</v>
      </c>
      <c r="G29" s="31">
        <f t="shared" si="36"/>
        <v>406.4</v>
      </c>
      <c r="H29" s="32">
        <v>195</v>
      </c>
      <c r="I29" s="18">
        <v>40</v>
      </c>
      <c r="J29" s="19">
        <f t="shared" si="34"/>
        <v>1766.8317083788995</v>
      </c>
      <c r="K29" s="17">
        <f t="shared" si="37"/>
        <v>406.4</v>
      </c>
      <c r="L29" s="18">
        <v>205</v>
      </c>
      <c r="M29" s="21">
        <v>40</v>
      </c>
      <c r="N29" s="19">
        <f t="shared" si="35"/>
        <v>1791.964449607618</v>
      </c>
      <c r="O29" s="17">
        <f t="shared" si="38"/>
        <v>406.4</v>
      </c>
      <c r="P29" s="18">
        <v>215</v>
      </c>
      <c r="Q29" s="21">
        <v>40</v>
      </c>
      <c r="R29" s="19">
        <f t="shared" si="39"/>
        <v>1817.0971908363363</v>
      </c>
      <c r="S29" s="17">
        <v>406</v>
      </c>
      <c r="T29" s="18">
        <v>225</v>
      </c>
      <c r="U29" s="18">
        <v>40</v>
      </c>
      <c r="V29" s="19">
        <f t="shared" si="40"/>
        <v>1840.9732950036187</v>
      </c>
      <c r="W29" s="17">
        <f t="shared" si="41"/>
        <v>406.4</v>
      </c>
      <c r="X29" s="18">
        <v>235</v>
      </c>
      <c r="Y29" s="18">
        <v>40</v>
      </c>
      <c r="Z29" s="19">
        <f t="shared" si="42"/>
        <v>1867.362673293773</v>
      </c>
      <c r="AA29" s="17">
        <v>406</v>
      </c>
      <c r="AB29" s="18">
        <v>245</v>
      </c>
      <c r="AC29" s="18">
        <v>40</v>
      </c>
      <c r="AD29" s="19">
        <f t="shared" si="43"/>
        <v>1891.2387774610554</v>
      </c>
      <c r="AE29" s="17">
        <f t="shared" si="44"/>
        <v>406.4</v>
      </c>
      <c r="AF29" s="18">
        <v>255</v>
      </c>
      <c r="AG29" s="18">
        <v>40</v>
      </c>
      <c r="AH29" s="19">
        <f t="shared" si="45"/>
        <v>1917.6281557512095</v>
      </c>
      <c r="AI29" s="17">
        <v>406</v>
      </c>
      <c r="AJ29" s="18">
        <f t="shared" si="46"/>
        <v>265</v>
      </c>
      <c r="AK29" s="18">
        <v>40</v>
      </c>
      <c r="AL29" s="19">
        <f t="shared" si="47"/>
        <v>1941.5042599184922</v>
      </c>
    </row>
    <row r="30" spans="1:38" ht="12.75">
      <c r="A30" s="11"/>
      <c r="B30" s="27"/>
      <c r="C30" s="18"/>
      <c r="D30" s="18"/>
      <c r="E30" s="19">
        <f t="shared" si="21"/>
        <v>0</v>
      </c>
      <c r="G30" s="31"/>
      <c r="H30" s="33"/>
      <c r="I30" s="33"/>
      <c r="J30" s="19"/>
      <c r="K30" s="17"/>
      <c r="L30" s="18"/>
      <c r="M30" s="18"/>
      <c r="N30" s="20"/>
      <c r="O30" s="27"/>
      <c r="P30" s="18"/>
      <c r="Q30" s="18"/>
      <c r="R30" s="20"/>
      <c r="S30" s="17"/>
      <c r="T30" s="18"/>
      <c r="U30" s="18"/>
      <c r="V30" s="20"/>
      <c r="W30" s="27"/>
      <c r="X30" s="18"/>
      <c r="Y30" s="18"/>
      <c r="Z30" s="20"/>
      <c r="AA30" s="17"/>
      <c r="AB30" s="18"/>
      <c r="AC30" s="18"/>
      <c r="AD30" s="20"/>
      <c r="AE30" s="27"/>
      <c r="AF30" s="18"/>
      <c r="AG30" s="18"/>
      <c r="AH30" s="20"/>
      <c r="AI30" s="17"/>
      <c r="AJ30" s="18"/>
      <c r="AK30" s="18"/>
      <c r="AL30" s="20"/>
    </row>
    <row r="31" spans="1:38" ht="12.75">
      <c r="A31" s="11">
        <v>17</v>
      </c>
      <c r="B31" s="17">
        <f t="shared" si="20"/>
        <v>431.79999999999995</v>
      </c>
      <c r="C31" s="36">
        <v>185</v>
      </c>
      <c r="D31" s="18">
        <v>70</v>
      </c>
      <c r="E31" s="23">
        <f>+PI()*(B31+2*((D31/100)*C31))</f>
        <v>2170.212205099829</v>
      </c>
      <c r="G31" s="31">
        <f>+B31</f>
        <v>431.79999999999995</v>
      </c>
      <c r="H31" s="21">
        <v>195</v>
      </c>
      <c r="I31" s="18">
        <v>70</v>
      </c>
      <c r="J31" s="19">
        <f aca="true" t="shared" si="48" ref="J31:J37">+PI()*(G31+2*((I31/100)*H31))</f>
        <v>2214.194502250086</v>
      </c>
      <c r="K31" s="17">
        <f>+$A31*25.4</f>
        <v>431.79999999999995</v>
      </c>
      <c r="L31" s="18">
        <v>205</v>
      </c>
      <c r="M31" s="21">
        <v>70</v>
      </c>
      <c r="N31" s="19">
        <f aca="true" t="shared" si="49" ref="N31:N37">+PI()*(K31+2*((M31/100)*L31))</f>
        <v>2258.176799400343</v>
      </c>
      <c r="O31" s="17">
        <f>+$A31*25.4</f>
        <v>431.79999999999995</v>
      </c>
      <c r="P31" s="18">
        <v>215</v>
      </c>
      <c r="Q31" s="21">
        <v>70</v>
      </c>
      <c r="R31" s="19">
        <f>+PI()*(O31+2*((Q31/100)*P31))</f>
        <v>2302.1590965506</v>
      </c>
      <c r="S31" s="17">
        <f>+B31</f>
        <v>431.79999999999995</v>
      </c>
      <c r="T31" s="21">
        <v>225</v>
      </c>
      <c r="U31" s="18">
        <v>70</v>
      </c>
      <c r="V31" s="19">
        <f>+PI()*(S31+2*((U31/100)*T31))</f>
        <v>2346.1413937008574</v>
      </c>
      <c r="W31" s="17">
        <f>+$A31*25.4</f>
        <v>431.79999999999995</v>
      </c>
      <c r="X31" s="21">
        <v>235</v>
      </c>
      <c r="Y31" s="18">
        <v>70</v>
      </c>
      <c r="Z31" s="19">
        <f>+PI()*(W31+2*((Y31/100)*X31))</f>
        <v>2390.1236908511146</v>
      </c>
      <c r="AA31" s="17">
        <f>+S31</f>
        <v>431.79999999999995</v>
      </c>
      <c r="AB31" s="21">
        <v>245</v>
      </c>
      <c r="AC31" s="18">
        <v>70</v>
      </c>
      <c r="AD31" s="19">
        <f>+PI()*(AA31+2*((AC31/100)*AB31))</f>
        <v>2434.1059880013718</v>
      </c>
      <c r="AE31" s="17">
        <f>+$A31*25.4</f>
        <v>431.79999999999995</v>
      </c>
      <c r="AF31" s="21">
        <v>255</v>
      </c>
      <c r="AG31" s="18">
        <v>70</v>
      </c>
      <c r="AH31" s="19">
        <f>+PI()*(AE31+2*((AG31/100)*AF31))</f>
        <v>2478.0882851516285</v>
      </c>
      <c r="AI31" s="17">
        <f>+B31</f>
        <v>431.79999999999995</v>
      </c>
      <c r="AJ31" s="21">
        <f>+AJ23</f>
        <v>265</v>
      </c>
      <c r="AK31" s="18">
        <v>70</v>
      </c>
      <c r="AL31" s="19">
        <f>+PI()*(AI31+2*((AK31/100)*AJ31))</f>
        <v>2522.0705823018857</v>
      </c>
    </row>
    <row r="32" spans="1:38" ht="12.75">
      <c r="A32" s="11">
        <v>17</v>
      </c>
      <c r="B32" s="27">
        <f aca="true" t="shared" si="50" ref="B32:B37">+A32*25.4</f>
        <v>431.79999999999995</v>
      </c>
      <c r="C32" s="18">
        <v>185</v>
      </c>
      <c r="D32" s="18">
        <v>65</v>
      </c>
      <c r="E32" s="22">
        <f t="shared" si="21"/>
        <v>2112.0927410084178</v>
      </c>
      <c r="G32" s="31">
        <f aca="true" t="shared" si="51" ref="G32:G37">+B32</f>
        <v>431.79999999999995</v>
      </c>
      <c r="H32" s="32">
        <v>195</v>
      </c>
      <c r="I32" s="18">
        <v>65</v>
      </c>
      <c r="J32" s="23">
        <f t="shared" si="48"/>
        <v>2152.9334455050853</v>
      </c>
      <c r="K32" s="17">
        <f aca="true" t="shared" si="52" ref="K32:K37">+$A32*25.4</f>
        <v>431.79999999999995</v>
      </c>
      <c r="L32" s="18">
        <v>205</v>
      </c>
      <c r="M32" s="21">
        <v>65</v>
      </c>
      <c r="N32" s="19">
        <f t="shared" si="49"/>
        <v>2193.7741500017523</v>
      </c>
      <c r="O32" s="17">
        <f aca="true" t="shared" si="53" ref="O32:O37">+$A32*25.4</f>
        <v>431.79999999999995</v>
      </c>
      <c r="P32" s="18">
        <v>215</v>
      </c>
      <c r="Q32" s="21">
        <v>65</v>
      </c>
      <c r="R32" s="19">
        <f aca="true" t="shared" si="54" ref="R32:R37">+PI()*(O32+2*((Q32/100)*P32))</f>
        <v>2234.61485449842</v>
      </c>
      <c r="S32" s="17">
        <f aca="true" t="shared" si="55" ref="S32:S37">+B32</f>
        <v>431.79999999999995</v>
      </c>
      <c r="T32" s="18">
        <v>225</v>
      </c>
      <c r="U32" s="18">
        <v>65</v>
      </c>
      <c r="V32" s="19">
        <f aca="true" t="shared" si="56" ref="V32:V37">+PI()*(S32+2*((U32/100)*T32))</f>
        <v>2275.455558995087</v>
      </c>
      <c r="W32" s="17">
        <f aca="true" t="shared" si="57" ref="W32:W37">+$A32*25.4</f>
        <v>431.79999999999995</v>
      </c>
      <c r="X32" s="18">
        <v>235</v>
      </c>
      <c r="Y32" s="18">
        <v>65</v>
      </c>
      <c r="Z32" s="19">
        <f aca="true" t="shared" si="58" ref="Z32:Z37">+PI()*(W32+2*((Y32/100)*X32))</f>
        <v>2316.2962634917544</v>
      </c>
      <c r="AA32" s="17">
        <f aca="true" t="shared" si="59" ref="AA32:AA37">+S32</f>
        <v>431.79999999999995</v>
      </c>
      <c r="AB32" s="18">
        <v>245</v>
      </c>
      <c r="AC32" s="18">
        <v>65</v>
      </c>
      <c r="AD32" s="19">
        <f aca="true" t="shared" si="60" ref="AD32:AD37">+PI()*(AA32+2*((AC32/100)*AB32))</f>
        <v>2357.1369679884215</v>
      </c>
      <c r="AE32" s="17">
        <f aca="true" t="shared" si="61" ref="AE32:AE37">+$A32*25.4</f>
        <v>431.79999999999995</v>
      </c>
      <c r="AF32" s="18">
        <v>255</v>
      </c>
      <c r="AG32" s="18">
        <v>65</v>
      </c>
      <c r="AH32" s="19">
        <f aca="true" t="shared" si="62" ref="AH32:AH37">+PI()*(AE32+2*((AG32/100)*AF32))</f>
        <v>2397.977672485089</v>
      </c>
      <c r="AI32" s="17">
        <f aca="true" t="shared" si="63" ref="AI32:AI37">+B32</f>
        <v>431.79999999999995</v>
      </c>
      <c r="AJ32" s="18">
        <f aca="true" t="shared" si="64" ref="AJ32:AJ37">+AJ24</f>
        <v>265</v>
      </c>
      <c r="AK32" s="18">
        <v>65</v>
      </c>
      <c r="AL32" s="19">
        <f aca="true" t="shared" si="65" ref="AL32:AL37">+PI()*(AI32+2*((AK32/100)*AJ32))</f>
        <v>2438.818376981756</v>
      </c>
    </row>
    <row r="33" spans="1:38" ht="12.75">
      <c r="A33" s="11">
        <v>17</v>
      </c>
      <c r="B33" s="27">
        <f t="shared" si="50"/>
        <v>431.79999999999995</v>
      </c>
      <c r="C33" s="18">
        <v>185</v>
      </c>
      <c r="D33" s="18">
        <v>60</v>
      </c>
      <c r="E33" s="19">
        <f>+PI()*(B33+2*((D33/100)*C33))</f>
        <v>2053.9732769170064</v>
      </c>
      <c r="G33" s="31">
        <f t="shared" si="51"/>
        <v>431.79999999999995</v>
      </c>
      <c r="H33" s="32">
        <v>195</v>
      </c>
      <c r="I33" s="18">
        <v>60</v>
      </c>
      <c r="J33" s="22">
        <f t="shared" si="48"/>
        <v>2091.6723887600842</v>
      </c>
      <c r="K33" s="17">
        <f t="shared" si="52"/>
        <v>431.79999999999995</v>
      </c>
      <c r="L33" s="18">
        <v>205</v>
      </c>
      <c r="M33" s="21">
        <v>60</v>
      </c>
      <c r="N33" s="22">
        <f t="shared" si="49"/>
        <v>2129.3715006031616</v>
      </c>
      <c r="O33" s="17">
        <f t="shared" si="53"/>
        <v>431.79999999999995</v>
      </c>
      <c r="P33" s="18">
        <v>215</v>
      </c>
      <c r="Q33" s="21">
        <v>60</v>
      </c>
      <c r="R33" s="23">
        <f t="shared" si="54"/>
        <v>2167.070612446239</v>
      </c>
      <c r="S33" s="17">
        <f t="shared" si="55"/>
        <v>431.79999999999995</v>
      </c>
      <c r="T33" s="18">
        <v>225</v>
      </c>
      <c r="U33" s="18">
        <v>60</v>
      </c>
      <c r="V33" s="19">
        <f t="shared" si="56"/>
        <v>2204.769724289317</v>
      </c>
      <c r="W33" s="17">
        <f t="shared" si="57"/>
        <v>431.79999999999995</v>
      </c>
      <c r="X33" s="18">
        <v>235</v>
      </c>
      <c r="Y33" s="18">
        <v>60</v>
      </c>
      <c r="Z33" s="19">
        <f t="shared" si="58"/>
        <v>2242.4688361323942</v>
      </c>
      <c r="AA33" s="17">
        <f t="shared" si="59"/>
        <v>431.79999999999995</v>
      </c>
      <c r="AB33" s="18">
        <v>245</v>
      </c>
      <c r="AC33" s="18">
        <v>60</v>
      </c>
      <c r="AD33" s="19">
        <f t="shared" si="60"/>
        <v>2280.1679479754716</v>
      </c>
      <c r="AE33" s="17">
        <f t="shared" si="61"/>
        <v>431.79999999999995</v>
      </c>
      <c r="AF33" s="18">
        <v>255</v>
      </c>
      <c r="AG33" s="18">
        <v>60</v>
      </c>
      <c r="AH33" s="19">
        <f t="shared" si="62"/>
        <v>2317.867059818549</v>
      </c>
      <c r="AI33" s="17">
        <f t="shared" si="63"/>
        <v>431.79999999999995</v>
      </c>
      <c r="AJ33" s="18">
        <f t="shared" si="64"/>
        <v>265</v>
      </c>
      <c r="AK33" s="18">
        <v>60</v>
      </c>
      <c r="AL33" s="19">
        <f t="shared" si="65"/>
        <v>2355.566171661627</v>
      </c>
    </row>
    <row r="34" spans="1:38" ht="12.75">
      <c r="A34" s="11">
        <v>17</v>
      </c>
      <c r="B34" s="27">
        <f t="shared" si="50"/>
        <v>431.79999999999995</v>
      </c>
      <c r="C34" s="18">
        <v>185</v>
      </c>
      <c r="D34" s="18">
        <v>55</v>
      </c>
      <c r="E34" s="19">
        <f>+PI()*(B34+2*((D34/100)*C34))</f>
        <v>1995.8538128255955</v>
      </c>
      <c r="G34" s="31">
        <f t="shared" si="51"/>
        <v>431.79999999999995</v>
      </c>
      <c r="H34" s="32">
        <v>195</v>
      </c>
      <c r="I34" s="18">
        <v>55</v>
      </c>
      <c r="J34" s="19">
        <f t="shared" si="48"/>
        <v>2030.4113320150832</v>
      </c>
      <c r="K34" s="17">
        <f t="shared" si="52"/>
        <v>431.79999999999995</v>
      </c>
      <c r="L34" s="18">
        <v>205</v>
      </c>
      <c r="M34" s="21">
        <v>55</v>
      </c>
      <c r="N34" s="19">
        <f t="shared" si="49"/>
        <v>2064.968851204571</v>
      </c>
      <c r="O34" s="17">
        <f t="shared" si="53"/>
        <v>431.79999999999995</v>
      </c>
      <c r="P34" s="18">
        <v>215</v>
      </c>
      <c r="Q34" s="21">
        <v>55</v>
      </c>
      <c r="R34" s="22">
        <f t="shared" si="54"/>
        <v>2099.5263703940586</v>
      </c>
      <c r="S34" s="17">
        <f t="shared" si="55"/>
        <v>431.79999999999995</v>
      </c>
      <c r="T34" s="18">
        <v>225</v>
      </c>
      <c r="U34" s="18">
        <v>55</v>
      </c>
      <c r="V34" s="23">
        <f t="shared" si="56"/>
        <v>2134.0838895835464</v>
      </c>
      <c r="W34" s="17">
        <f t="shared" si="57"/>
        <v>431.79999999999995</v>
      </c>
      <c r="X34" s="18">
        <v>235</v>
      </c>
      <c r="Y34" s="18">
        <v>55</v>
      </c>
      <c r="Z34" s="19">
        <f t="shared" si="58"/>
        <v>2168.641408773034</v>
      </c>
      <c r="AA34" s="17">
        <f t="shared" si="59"/>
        <v>431.79999999999995</v>
      </c>
      <c r="AB34" s="18">
        <v>245</v>
      </c>
      <c r="AC34" s="18">
        <v>55</v>
      </c>
      <c r="AD34" s="19">
        <f t="shared" si="60"/>
        <v>2203.198927962522</v>
      </c>
      <c r="AE34" s="17">
        <f t="shared" si="61"/>
        <v>431.79999999999995</v>
      </c>
      <c r="AF34" s="18">
        <v>255</v>
      </c>
      <c r="AG34" s="18">
        <v>55</v>
      </c>
      <c r="AH34" s="19">
        <f t="shared" si="62"/>
        <v>2237.7564471520095</v>
      </c>
      <c r="AI34" s="17">
        <f t="shared" si="63"/>
        <v>431.79999999999995</v>
      </c>
      <c r="AJ34" s="18">
        <f t="shared" si="64"/>
        <v>265</v>
      </c>
      <c r="AK34" s="18">
        <v>55</v>
      </c>
      <c r="AL34" s="19">
        <f t="shared" si="65"/>
        <v>2272.3139663414972</v>
      </c>
    </row>
    <row r="35" spans="1:38" ht="12.75">
      <c r="A35" s="11">
        <v>17</v>
      </c>
      <c r="B35" s="27">
        <f t="shared" si="50"/>
        <v>431.79999999999995</v>
      </c>
      <c r="C35" s="18">
        <v>185</v>
      </c>
      <c r="D35" s="18">
        <v>50</v>
      </c>
      <c r="E35" s="19">
        <f>+PI()*(B35+2*((D35/100)*C35))</f>
        <v>1937.7343487341843</v>
      </c>
      <c r="G35" s="31">
        <f t="shared" si="51"/>
        <v>431.79999999999995</v>
      </c>
      <c r="H35" s="32">
        <v>195</v>
      </c>
      <c r="I35" s="18">
        <v>50</v>
      </c>
      <c r="J35" s="19">
        <f t="shared" si="48"/>
        <v>1969.1502752700821</v>
      </c>
      <c r="K35" s="17">
        <f t="shared" si="52"/>
        <v>431.79999999999995</v>
      </c>
      <c r="L35" s="18">
        <v>205</v>
      </c>
      <c r="M35" s="21">
        <v>50</v>
      </c>
      <c r="N35" s="19">
        <f t="shared" si="49"/>
        <v>2000.5662018059802</v>
      </c>
      <c r="O35" s="17">
        <f t="shared" si="53"/>
        <v>431.79999999999995</v>
      </c>
      <c r="P35" s="18">
        <v>215</v>
      </c>
      <c r="Q35" s="21">
        <v>50</v>
      </c>
      <c r="R35" s="19">
        <f t="shared" si="54"/>
        <v>2031.982128341878</v>
      </c>
      <c r="S35" s="17">
        <f t="shared" si="55"/>
        <v>431.79999999999995</v>
      </c>
      <c r="T35" s="18">
        <v>225</v>
      </c>
      <c r="U35" s="18">
        <v>50</v>
      </c>
      <c r="V35" s="22">
        <f t="shared" si="56"/>
        <v>2063.398054877776</v>
      </c>
      <c r="W35" s="17">
        <f t="shared" si="57"/>
        <v>431.79999999999995</v>
      </c>
      <c r="X35" s="18">
        <v>235</v>
      </c>
      <c r="Y35" s="18">
        <v>50</v>
      </c>
      <c r="Z35" s="22">
        <f t="shared" si="58"/>
        <v>2094.813981413674</v>
      </c>
      <c r="AA35" s="17">
        <f t="shared" si="59"/>
        <v>431.79999999999995</v>
      </c>
      <c r="AB35" s="18">
        <v>245</v>
      </c>
      <c r="AC35" s="18">
        <v>50</v>
      </c>
      <c r="AD35" s="22">
        <f t="shared" si="60"/>
        <v>2126.229907949572</v>
      </c>
      <c r="AE35" s="17">
        <f t="shared" si="61"/>
        <v>431.79999999999995</v>
      </c>
      <c r="AF35" s="18">
        <v>255</v>
      </c>
      <c r="AG35" s="18">
        <v>50</v>
      </c>
      <c r="AH35" s="19">
        <f t="shared" si="62"/>
        <v>2157.6458344854695</v>
      </c>
      <c r="AI35" s="17">
        <f t="shared" si="63"/>
        <v>431.79999999999995</v>
      </c>
      <c r="AJ35" s="18">
        <f t="shared" si="64"/>
        <v>265</v>
      </c>
      <c r="AK35" s="18">
        <v>50</v>
      </c>
      <c r="AL35" s="19">
        <f t="shared" si="65"/>
        <v>2189.0617610213676</v>
      </c>
    </row>
    <row r="36" spans="1:38" ht="12.75">
      <c r="A36" s="11">
        <v>17</v>
      </c>
      <c r="B36" s="27">
        <f t="shared" si="50"/>
        <v>431.79999999999995</v>
      </c>
      <c r="C36" s="18">
        <v>185</v>
      </c>
      <c r="D36" s="18">
        <v>45</v>
      </c>
      <c r="E36" s="19">
        <f>+PI()*(B36+2*((D36/100)*C36))</f>
        <v>1879.6148846427732</v>
      </c>
      <c r="G36" s="31">
        <f t="shared" si="51"/>
        <v>431.79999999999995</v>
      </c>
      <c r="H36" s="32">
        <v>195</v>
      </c>
      <c r="I36" s="18">
        <v>45</v>
      </c>
      <c r="J36" s="19">
        <f t="shared" si="48"/>
        <v>1907.889218525081</v>
      </c>
      <c r="K36" s="17">
        <f t="shared" si="52"/>
        <v>431.79999999999995</v>
      </c>
      <c r="L36" s="18">
        <v>205</v>
      </c>
      <c r="M36" s="21">
        <v>45</v>
      </c>
      <c r="N36" s="19">
        <f t="shared" si="49"/>
        <v>1936.1635524073893</v>
      </c>
      <c r="O36" s="17">
        <f t="shared" si="53"/>
        <v>431.79999999999995</v>
      </c>
      <c r="P36" s="18">
        <v>215</v>
      </c>
      <c r="Q36" s="21">
        <v>45</v>
      </c>
      <c r="R36" s="19">
        <f t="shared" si="54"/>
        <v>1964.4378862896974</v>
      </c>
      <c r="S36" s="17">
        <f t="shared" si="55"/>
        <v>431.79999999999995</v>
      </c>
      <c r="T36" s="18">
        <v>225</v>
      </c>
      <c r="U36" s="18">
        <v>45</v>
      </c>
      <c r="V36" s="19">
        <f t="shared" si="56"/>
        <v>1992.7122201720056</v>
      </c>
      <c r="W36" s="17">
        <f t="shared" si="57"/>
        <v>431.79999999999995</v>
      </c>
      <c r="X36" s="18">
        <v>235</v>
      </c>
      <c r="Y36" s="18">
        <v>45</v>
      </c>
      <c r="Z36" s="19">
        <f t="shared" si="58"/>
        <v>2020.9865540543137</v>
      </c>
      <c r="AA36" s="17">
        <f t="shared" si="59"/>
        <v>431.79999999999995</v>
      </c>
      <c r="AB36" s="18">
        <v>245</v>
      </c>
      <c r="AC36" s="18">
        <v>45</v>
      </c>
      <c r="AD36" s="19">
        <f t="shared" si="60"/>
        <v>2049.260887936622</v>
      </c>
      <c r="AE36" s="17">
        <f t="shared" si="61"/>
        <v>431.79999999999995</v>
      </c>
      <c r="AF36" s="18">
        <v>255</v>
      </c>
      <c r="AG36" s="18">
        <v>45</v>
      </c>
      <c r="AH36" s="19">
        <f t="shared" si="62"/>
        <v>2077.53522181893</v>
      </c>
      <c r="AI36" s="17">
        <f t="shared" si="63"/>
        <v>431.79999999999995</v>
      </c>
      <c r="AJ36" s="18">
        <f t="shared" si="64"/>
        <v>265</v>
      </c>
      <c r="AK36" s="18">
        <v>45</v>
      </c>
      <c r="AL36" s="22">
        <f t="shared" si="65"/>
        <v>2105.809555701238</v>
      </c>
    </row>
    <row r="37" spans="1:38" ht="12.75">
      <c r="A37" s="11">
        <v>17</v>
      </c>
      <c r="B37" s="27">
        <f t="shared" si="50"/>
        <v>431.79999999999995</v>
      </c>
      <c r="C37" s="18">
        <v>185</v>
      </c>
      <c r="D37" s="18">
        <v>40</v>
      </c>
      <c r="E37" s="19">
        <f>+PI()*(B37+2*((D37/100)*C37))</f>
        <v>1821.4954205513618</v>
      </c>
      <c r="G37" s="31">
        <f t="shared" si="51"/>
        <v>431.79999999999995</v>
      </c>
      <c r="H37" s="32">
        <v>195</v>
      </c>
      <c r="I37" s="18">
        <v>40</v>
      </c>
      <c r="J37" s="19">
        <f t="shared" si="48"/>
        <v>1846.6281617800803</v>
      </c>
      <c r="K37" s="17">
        <f t="shared" si="52"/>
        <v>431.79999999999995</v>
      </c>
      <c r="L37" s="18">
        <v>205</v>
      </c>
      <c r="M37" s="21">
        <v>40</v>
      </c>
      <c r="N37" s="19">
        <f t="shared" si="49"/>
        <v>1871.7609030087986</v>
      </c>
      <c r="O37" s="17">
        <f t="shared" si="53"/>
        <v>431.79999999999995</v>
      </c>
      <c r="P37" s="18">
        <v>215</v>
      </c>
      <c r="Q37" s="21">
        <v>40</v>
      </c>
      <c r="R37" s="19">
        <f t="shared" si="54"/>
        <v>1896.893644237517</v>
      </c>
      <c r="S37" s="17">
        <f t="shared" si="55"/>
        <v>431.79999999999995</v>
      </c>
      <c r="T37" s="18">
        <v>225</v>
      </c>
      <c r="U37" s="18">
        <v>40</v>
      </c>
      <c r="V37" s="19">
        <f t="shared" si="56"/>
        <v>1922.0263854662353</v>
      </c>
      <c r="W37" s="17">
        <f t="shared" si="57"/>
        <v>431.79999999999995</v>
      </c>
      <c r="X37" s="18">
        <v>235</v>
      </c>
      <c r="Y37" s="18">
        <v>40</v>
      </c>
      <c r="Z37" s="19">
        <f t="shared" si="58"/>
        <v>1947.1591266949536</v>
      </c>
      <c r="AA37" s="17">
        <f t="shared" si="59"/>
        <v>431.79999999999995</v>
      </c>
      <c r="AB37" s="18">
        <v>245</v>
      </c>
      <c r="AC37" s="18">
        <v>40</v>
      </c>
      <c r="AD37" s="19">
        <f t="shared" si="60"/>
        <v>1972.291867923672</v>
      </c>
      <c r="AE37" s="17">
        <f t="shared" si="61"/>
        <v>431.79999999999995</v>
      </c>
      <c r="AF37" s="18">
        <v>255</v>
      </c>
      <c r="AG37" s="18">
        <v>40</v>
      </c>
      <c r="AH37" s="19">
        <f t="shared" si="62"/>
        <v>1997.4246091523903</v>
      </c>
      <c r="AI37" s="17">
        <f t="shared" si="63"/>
        <v>431.79999999999995</v>
      </c>
      <c r="AJ37" s="18">
        <f t="shared" si="64"/>
        <v>265</v>
      </c>
      <c r="AK37" s="18">
        <v>40</v>
      </c>
      <c r="AL37" s="19">
        <f t="shared" si="65"/>
        <v>2022.5573503811086</v>
      </c>
    </row>
    <row r="38" spans="1:38" ht="12.75">
      <c r="A38" s="11"/>
      <c r="B38" s="27"/>
      <c r="C38" s="18"/>
      <c r="D38" s="18"/>
      <c r="E38" s="19"/>
      <c r="G38" s="31"/>
      <c r="H38" s="33"/>
      <c r="I38" s="33"/>
      <c r="J38" s="19"/>
      <c r="K38" s="17"/>
      <c r="L38" s="18"/>
      <c r="M38" s="18"/>
      <c r="N38" s="20"/>
      <c r="O38" s="27"/>
      <c r="P38" s="18"/>
      <c r="Q38" s="18"/>
      <c r="R38" s="20"/>
      <c r="S38" s="17"/>
      <c r="T38" s="18"/>
      <c r="U38" s="18"/>
      <c r="V38" s="20"/>
      <c r="W38" s="27"/>
      <c r="X38" s="18"/>
      <c r="Y38" s="18"/>
      <c r="Z38" s="20"/>
      <c r="AA38" s="17"/>
      <c r="AB38" s="18"/>
      <c r="AC38" s="18"/>
      <c r="AD38" s="20"/>
      <c r="AE38" s="27"/>
      <c r="AF38" s="18"/>
      <c r="AG38" s="18"/>
      <c r="AH38" s="20"/>
      <c r="AI38" s="17"/>
      <c r="AJ38" s="18"/>
      <c r="AK38" s="18"/>
      <c r="AL38" s="20"/>
    </row>
    <row r="39" spans="1:38" ht="12.75">
      <c r="A39" s="11">
        <v>18</v>
      </c>
      <c r="B39" s="17">
        <f aca="true" t="shared" si="66" ref="B39:B45">+A39*25.4</f>
        <v>457.2</v>
      </c>
      <c r="C39" s="36">
        <v>185</v>
      </c>
      <c r="D39" s="18">
        <v>70</v>
      </c>
      <c r="E39" s="23">
        <f aca="true" t="shared" si="67" ref="E39:E45">+PI()*(B39+2*((D39/100)*C39))</f>
        <v>2250.00865850101</v>
      </c>
      <c r="G39" s="31">
        <f>+B39</f>
        <v>457.2</v>
      </c>
      <c r="H39" s="21">
        <v>195</v>
      </c>
      <c r="I39" s="18">
        <v>70</v>
      </c>
      <c r="J39" s="19">
        <f aca="true" t="shared" si="68" ref="J39:J45">+PI()*(G39+2*((I39/100)*H39))</f>
        <v>2293.990955651267</v>
      </c>
      <c r="K39" s="17">
        <f>+$A39*25.4</f>
        <v>457.2</v>
      </c>
      <c r="L39" s="18">
        <v>205</v>
      </c>
      <c r="M39" s="21">
        <v>70</v>
      </c>
      <c r="N39" s="19">
        <f aca="true" t="shared" si="69" ref="N39:N45">+PI()*(K39+2*((M39/100)*L39))</f>
        <v>2337.9732528015243</v>
      </c>
      <c r="O39" s="17">
        <f>+$A39*25.4</f>
        <v>457.2</v>
      </c>
      <c r="P39" s="18">
        <v>215</v>
      </c>
      <c r="Q39" s="21">
        <v>70</v>
      </c>
      <c r="R39" s="19">
        <f>+PI()*(O39+2*((Q39/100)*P39))</f>
        <v>2381.9555499517814</v>
      </c>
      <c r="S39" s="17">
        <f>+B39</f>
        <v>457.2</v>
      </c>
      <c r="T39" s="21">
        <v>225</v>
      </c>
      <c r="U39" s="18">
        <v>70</v>
      </c>
      <c r="V39" s="19">
        <f>+PI()*(S39+2*((U39/100)*T39))</f>
        <v>2425.937847102038</v>
      </c>
      <c r="W39" s="17">
        <f>+$A39*25.4</f>
        <v>457.2</v>
      </c>
      <c r="X39" s="21">
        <v>235</v>
      </c>
      <c r="Y39" s="18">
        <v>70</v>
      </c>
      <c r="Z39" s="19">
        <f>+PI()*(W39+2*((Y39/100)*X39))</f>
        <v>2469.9201442522954</v>
      </c>
      <c r="AA39" s="17">
        <f>+S39</f>
        <v>457.2</v>
      </c>
      <c r="AB39" s="21">
        <v>245</v>
      </c>
      <c r="AC39" s="18">
        <v>70</v>
      </c>
      <c r="AD39" s="19">
        <f>+PI()*(AA39+2*((AC39/100)*AB39))</f>
        <v>2513.9024414025525</v>
      </c>
      <c r="AE39" s="17">
        <f>+$A39*25.4</f>
        <v>457.2</v>
      </c>
      <c r="AF39" s="21">
        <v>255</v>
      </c>
      <c r="AG39" s="18">
        <v>70</v>
      </c>
      <c r="AH39" s="19">
        <f>+PI()*(AE39+2*((AG39/100)*AF39))</f>
        <v>2557.8847385528097</v>
      </c>
      <c r="AI39" s="17">
        <f>+B39</f>
        <v>457.2</v>
      </c>
      <c r="AJ39" s="21">
        <f>+AJ31</f>
        <v>265</v>
      </c>
      <c r="AK39" s="18">
        <v>70</v>
      </c>
      <c r="AL39" s="19">
        <f>+PI()*(AI39+2*((AK39/100)*AJ39))</f>
        <v>2601.867035703067</v>
      </c>
    </row>
    <row r="40" spans="1:38" ht="12.75">
      <c r="A40" s="11">
        <v>18</v>
      </c>
      <c r="B40" s="27">
        <f t="shared" si="66"/>
        <v>457.2</v>
      </c>
      <c r="C40" s="18">
        <v>185</v>
      </c>
      <c r="D40" s="18">
        <v>65</v>
      </c>
      <c r="E40" s="23">
        <f t="shared" si="67"/>
        <v>2191.889194409599</v>
      </c>
      <c r="G40" s="31">
        <f aca="true" t="shared" si="70" ref="G40:G45">+B40</f>
        <v>457.2</v>
      </c>
      <c r="H40" s="32">
        <v>195</v>
      </c>
      <c r="I40" s="18">
        <v>65</v>
      </c>
      <c r="J40" s="23">
        <f t="shared" si="68"/>
        <v>2232.729898906266</v>
      </c>
      <c r="K40" s="17">
        <f aca="true" t="shared" si="71" ref="K40:K45">+$A40*25.4</f>
        <v>457.2</v>
      </c>
      <c r="L40" s="18">
        <v>205</v>
      </c>
      <c r="M40" s="21">
        <v>65</v>
      </c>
      <c r="N40" s="19">
        <f t="shared" si="69"/>
        <v>2273.5706034029336</v>
      </c>
      <c r="O40" s="17">
        <f aca="true" t="shared" si="72" ref="O40:O45">+$A40*25.4</f>
        <v>457.2</v>
      </c>
      <c r="P40" s="18">
        <v>215</v>
      </c>
      <c r="Q40" s="21">
        <v>65</v>
      </c>
      <c r="R40" s="19">
        <f aca="true" t="shared" si="73" ref="R40:R45">+PI()*(O40+2*((Q40/100)*P40))</f>
        <v>2314.4113078996006</v>
      </c>
      <c r="S40" s="17">
        <f aca="true" t="shared" si="74" ref="S40:S45">+B40</f>
        <v>457.2</v>
      </c>
      <c r="T40" s="18">
        <v>225</v>
      </c>
      <c r="U40" s="18">
        <v>65</v>
      </c>
      <c r="V40" s="19">
        <f aca="true" t="shared" si="75" ref="V40:V45">+PI()*(S40+2*((U40/100)*T40))</f>
        <v>2355.252012396268</v>
      </c>
      <c r="W40" s="17">
        <f aca="true" t="shared" si="76" ref="W40:W45">+$A40*25.4</f>
        <v>457.2</v>
      </c>
      <c r="X40" s="18">
        <v>235</v>
      </c>
      <c r="Y40" s="18">
        <v>65</v>
      </c>
      <c r="Z40" s="19">
        <f aca="true" t="shared" si="77" ref="Z40:Z45">+PI()*(W40+2*((Y40/100)*X40))</f>
        <v>2396.092716892935</v>
      </c>
      <c r="AA40" s="17">
        <f aca="true" t="shared" si="78" ref="AA40:AA45">+S40</f>
        <v>457.2</v>
      </c>
      <c r="AB40" s="18">
        <v>245</v>
      </c>
      <c r="AC40" s="18">
        <v>65</v>
      </c>
      <c r="AD40" s="19">
        <f aca="true" t="shared" si="79" ref="AD40:AD45">+PI()*(AA40+2*((AC40/100)*AB40))</f>
        <v>2436.9334213896027</v>
      </c>
      <c r="AE40" s="17">
        <f aca="true" t="shared" si="80" ref="AE40:AE45">+$A40*25.4</f>
        <v>457.2</v>
      </c>
      <c r="AF40" s="18">
        <v>255</v>
      </c>
      <c r="AG40" s="18">
        <v>65</v>
      </c>
      <c r="AH40" s="19">
        <f aca="true" t="shared" si="81" ref="AH40:AH45">+PI()*(AE40+2*((AG40/100)*AF40))</f>
        <v>2477.7741258862698</v>
      </c>
      <c r="AI40" s="17">
        <f aca="true" t="shared" si="82" ref="AI40:AI45">+B40</f>
        <v>457.2</v>
      </c>
      <c r="AJ40" s="18">
        <f aca="true" t="shared" si="83" ref="AJ40:AJ45">+AJ32</f>
        <v>265</v>
      </c>
      <c r="AK40" s="18">
        <v>65</v>
      </c>
      <c r="AL40" s="19">
        <f aca="true" t="shared" si="84" ref="AL40:AL45">+PI()*(AI40+2*((AK40/100)*AJ40))</f>
        <v>2518.6148303829373</v>
      </c>
    </row>
    <row r="41" spans="1:38" ht="12.75">
      <c r="A41" s="11">
        <v>18</v>
      </c>
      <c r="B41" s="27">
        <f t="shared" si="66"/>
        <v>457.2</v>
      </c>
      <c r="C41" s="18">
        <v>185</v>
      </c>
      <c r="D41" s="18">
        <v>60</v>
      </c>
      <c r="E41" s="23">
        <f t="shared" si="67"/>
        <v>2133.7697303181876</v>
      </c>
      <c r="G41" s="31">
        <f t="shared" si="70"/>
        <v>457.2</v>
      </c>
      <c r="H41" s="32">
        <v>195</v>
      </c>
      <c r="I41" s="18">
        <v>60</v>
      </c>
      <c r="J41" s="23">
        <f t="shared" si="68"/>
        <v>2171.468842161265</v>
      </c>
      <c r="K41" s="17">
        <f t="shared" si="71"/>
        <v>457.2</v>
      </c>
      <c r="L41" s="18">
        <v>205</v>
      </c>
      <c r="M41" s="21">
        <v>60</v>
      </c>
      <c r="N41" s="23">
        <f t="shared" si="69"/>
        <v>2209.167954004343</v>
      </c>
      <c r="O41" s="17">
        <f t="shared" si="72"/>
        <v>457.2</v>
      </c>
      <c r="P41" s="18">
        <v>215</v>
      </c>
      <c r="Q41" s="21">
        <v>60</v>
      </c>
      <c r="R41" s="23">
        <f t="shared" si="73"/>
        <v>2246.8670658474202</v>
      </c>
      <c r="S41" s="17">
        <f t="shared" si="74"/>
        <v>457.2</v>
      </c>
      <c r="T41" s="18">
        <v>225</v>
      </c>
      <c r="U41" s="18">
        <v>60</v>
      </c>
      <c r="V41" s="19">
        <f t="shared" si="75"/>
        <v>2284.5661776904976</v>
      </c>
      <c r="W41" s="17">
        <f t="shared" si="76"/>
        <v>457.2</v>
      </c>
      <c r="X41" s="18">
        <v>235</v>
      </c>
      <c r="Y41" s="18">
        <v>60</v>
      </c>
      <c r="Z41" s="19">
        <f t="shared" si="77"/>
        <v>2322.265289533575</v>
      </c>
      <c r="AA41" s="17">
        <f t="shared" si="78"/>
        <v>457.2</v>
      </c>
      <c r="AB41" s="18">
        <v>245</v>
      </c>
      <c r="AC41" s="18">
        <v>60</v>
      </c>
      <c r="AD41" s="19">
        <f t="shared" si="79"/>
        <v>2359.964401376653</v>
      </c>
      <c r="AE41" s="17">
        <f t="shared" si="80"/>
        <v>457.2</v>
      </c>
      <c r="AF41" s="18">
        <v>255</v>
      </c>
      <c r="AG41" s="18">
        <v>60</v>
      </c>
      <c r="AH41" s="19">
        <f t="shared" si="81"/>
        <v>2397.6635132197302</v>
      </c>
      <c r="AI41" s="17">
        <f t="shared" si="82"/>
        <v>457.2</v>
      </c>
      <c r="AJ41" s="18">
        <f t="shared" si="83"/>
        <v>265</v>
      </c>
      <c r="AK41" s="18">
        <v>60</v>
      </c>
      <c r="AL41" s="19">
        <f t="shared" si="84"/>
        <v>2435.3626250628076</v>
      </c>
    </row>
    <row r="42" spans="1:38" ht="12.75">
      <c r="A42" s="11">
        <v>18</v>
      </c>
      <c r="B42" s="27">
        <f t="shared" si="66"/>
        <v>457.2</v>
      </c>
      <c r="C42" s="18">
        <v>185</v>
      </c>
      <c r="D42" s="18">
        <v>55</v>
      </c>
      <c r="E42" s="22">
        <f t="shared" si="67"/>
        <v>2075.6502662267762</v>
      </c>
      <c r="G42" s="31">
        <f t="shared" si="70"/>
        <v>457.2</v>
      </c>
      <c r="H42" s="32">
        <v>195</v>
      </c>
      <c r="I42" s="18">
        <v>55</v>
      </c>
      <c r="J42" s="22">
        <f t="shared" si="68"/>
        <v>2110.207785416264</v>
      </c>
      <c r="K42" s="17">
        <f t="shared" si="71"/>
        <v>457.2</v>
      </c>
      <c r="L42" s="18">
        <v>205</v>
      </c>
      <c r="M42" s="21">
        <v>55</v>
      </c>
      <c r="N42" s="23">
        <f t="shared" si="69"/>
        <v>2144.7653046057517</v>
      </c>
      <c r="O42" s="17">
        <f t="shared" si="72"/>
        <v>457.2</v>
      </c>
      <c r="P42" s="18">
        <v>215</v>
      </c>
      <c r="Q42" s="21">
        <v>55</v>
      </c>
      <c r="R42" s="23">
        <f t="shared" si="73"/>
        <v>2179.3228237952394</v>
      </c>
      <c r="S42" s="17">
        <f t="shared" si="74"/>
        <v>457.2</v>
      </c>
      <c r="T42" s="18">
        <v>225</v>
      </c>
      <c r="U42" s="18">
        <v>55</v>
      </c>
      <c r="V42" s="23">
        <f t="shared" si="75"/>
        <v>2213.8803429847276</v>
      </c>
      <c r="W42" s="17">
        <f t="shared" si="76"/>
        <v>457.2</v>
      </c>
      <c r="X42" s="18">
        <v>235</v>
      </c>
      <c r="Y42" s="18">
        <v>55</v>
      </c>
      <c r="Z42" s="19">
        <f t="shared" si="77"/>
        <v>2248.4378621742153</v>
      </c>
      <c r="AA42" s="17">
        <f t="shared" si="78"/>
        <v>457.2</v>
      </c>
      <c r="AB42" s="18">
        <v>245</v>
      </c>
      <c r="AC42" s="18">
        <v>55</v>
      </c>
      <c r="AD42" s="19">
        <f t="shared" si="79"/>
        <v>2282.995381363703</v>
      </c>
      <c r="AE42" s="17">
        <f t="shared" si="80"/>
        <v>457.2</v>
      </c>
      <c r="AF42" s="18">
        <v>255</v>
      </c>
      <c r="AG42" s="18">
        <v>55</v>
      </c>
      <c r="AH42" s="19">
        <f t="shared" si="81"/>
        <v>2317.5529005531907</v>
      </c>
      <c r="AI42" s="17">
        <f t="shared" si="82"/>
        <v>457.2</v>
      </c>
      <c r="AJ42" s="18">
        <f t="shared" si="83"/>
        <v>265</v>
      </c>
      <c r="AK42" s="18">
        <v>55</v>
      </c>
      <c r="AL42" s="19">
        <f t="shared" si="84"/>
        <v>2352.1104197426785</v>
      </c>
    </row>
    <row r="43" spans="1:38" ht="12.75">
      <c r="A43" s="11">
        <v>18</v>
      </c>
      <c r="B43" s="27">
        <f t="shared" si="66"/>
        <v>457.2</v>
      </c>
      <c r="C43" s="18">
        <v>185</v>
      </c>
      <c r="D43" s="18">
        <v>50</v>
      </c>
      <c r="E43" s="19">
        <f t="shared" si="67"/>
        <v>2017.5308021353653</v>
      </c>
      <c r="G43" s="31">
        <f t="shared" si="70"/>
        <v>457.2</v>
      </c>
      <c r="H43" s="32">
        <v>195</v>
      </c>
      <c r="I43" s="18">
        <v>50</v>
      </c>
      <c r="J43" s="19">
        <f t="shared" si="68"/>
        <v>2048.9467286712634</v>
      </c>
      <c r="K43" s="17">
        <f t="shared" si="71"/>
        <v>457.2</v>
      </c>
      <c r="L43" s="18">
        <v>205</v>
      </c>
      <c r="M43" s="21">
        <v>50</v>
      </c>
      <c r="N43" s="22">
        <f t="shared" si="69"/>
        <v>2080.362655207161</v>
      </c>
      <c r="O43" s="17">
        <f t="shared" si="72"/>
        <v>457.2</v>
      </c>
      <c r="P43" s="18">
        <v>215</v>
      </c>
      <c r="Q43" s="21">
        <v>50</v>
      </c>
      <c r="R43" s="22">
        <f t="shared" si="73"/>
        <v>2111.778581743059</v>
      </c>
      <c r="S43" s="17">
        <f t="shared" si="74"/>
        <v>457.2</v>
      </c>
      <c r="T43" s="18">
        <v>225</v>
      </c>
      <c r="U43" s="18">
        <v>50</v>
      </c>
      <c r="V43" s="23">
        <f t="shared" si="75"/>
        <v>2143.194508278957</v>
      </c>
      <c r="W43" s="17">
        <f t="shared" si="76"/>
        <v>457.2</v>
      </c>
      <c r="X43" s="18">
        <v>235</v>
      </c>
      <c r="Y43" s="18">
        <v>50</v>
      </c>
      <c r="Z43" s="19">
        <f t="shared" si="77"/>
        <v>2174.610434814855</v>
      </c>
      <c r="AA43" s="17">
        <f t="shared" si="78"/>
        <v>457.2</v>
      </c>
      <c r="AB43" s="18">
        <v>245</v>
      </c>
      <c r="AC43" s="18">
        <v>50</v>
      </c>
      <c r="AD43" s="23">
        <f t="shared" si="79"/>
        <v>2206.0263613507527</v>
      </c>
      <c r="AE43" s="17">
        <f t="shared" si="80"/>
        <v>457.2</v>
      </c>
      <c r="AF43" s="18">
        <v>255</v>
      </c>
      <c r="AG43" s="18">
        <v>50</v>
      </c>
      <c r="AH43" s="19">
        <f t="shared" si="81"/>
        <v>2237.442287886651</v>
      </c>
      <c r="AI43" s="17">
        <f t="shared" si="82"/>
        <v>457.2</v>
      </c>
      <c r="AJ43" s="18">
        <f t="shared" si="83"/>
        <v>265</v>
      </c>
      <c r="AK43" s="18">
        <v>50</v>
      </c>
      <c r="AL43" s="19">
        <f t="shared" si="84"/>
        <v>2268.858214422549</v>
      </c>
    </row>
    <row r="44" spans="1:38" ht="12.75">
      <c r="A44" s="11">
        <v>18</v>
      </c>
      <c r="B44" s="27">
        <f t="shared" si="66"/>
        <v>457.2</v>
      </c>
      <c r="C44" s="18">
        <v>185</v>
      </c>
      <c r="D44" s="18">
        <v>45</v>
      </c>
      <c r="E44" s="19">
        <f t="shared" si="67"/>
        <v>1959.4113380439542</v>
      </c>
      <c r="G44" s="31">
        <f t="shared" si="70"/>
        <v>457.2</v>
      </c>
      <c r="H44" s="32">
        <v>195</v>
      </c>
      <c r="I44" s="18">
        <v>45</v>
      </c>
      <c r="J44" s="19">
        <f t="shared" si="68"/>
        <v>1987.6856719262623</v>
      </c>
      <c r="K44" s="17">
        <f t="shared" si="71"/>
        <v>457.2</v>
      </c>
      <c r="L44" s="18">
        <v>205</v>
      </c>
      <c r="M44" s="21">
        <v>45</v>
      </c>
      <c r="N44" s="19">
        <f t="shared" si="69"/>
        <v>2015.9600058085705</v>
      </c>
      <c r="O44" s="17">
        <f t="shared" si="72"/>
        <v>457.2</v>
      </c>
      <c r="P44" s="18">
        <v>215</v>
      </c>
      <c r="Q44" s="21">
        <v>45</v>
      </c>
      <c r="R44" s="19">
        <f t="shared" si="73"/>
        <v>2044.2343396908784</v>
      </c>
      <c r="S44" s="17">
        <f t="shared" si="74"/>
        <v>457.2</v>
      </c>
      <c r="T44" s="18">
        <v>225</v>
      </c>
      <c r="U44" s="18">
        <v>45</v>
      </c>
      <c r="V44" s="22">
        <f t="shared" si="75"/>
        <v>2072.5086735731866</v>
      </c>
      <c r="W44" s="17">
        <f t="shared" si="76"/>
        <v>457.2</v>
      </c>
      <c r="X44" s="18">
        <v>235</v>
      </c>
      <c r="Y44" s="18">
        <v>45</v>
      </c>
      <c r="Z44" s="22">
        <f t="shared" si="77"/>
        <v>2100.783007455495</v>
      </c>
      <c r="AA44" s="17">
        <f t="shared" si="78"/>
        <v>457.2</v>
      </c>
      <c r="AB44" s="18">
        <v>245</v>
      </c>
      <c r="AC44" s="18">
        <v>45</v>
      </c>
      <c r="AD44" s="19">
        <f t="shared" si="79"/>
        <v>2129.057341337803</v>
      </c>
      <c r="AE44" s="17">
        <f t="shared" si="80"/>
        <v>457.2</v>
      </c>
      <c r="AF44" s="18">
        <v>255</v>
      </c>
      <c r="AG44" s="18">
        <v>45</v>
      </c>
      <c r="AH44" s="19">
        <f t="shared" si="81"/>
        <v>2157.3316752201113</v>
      </c>
      <c r="AI44" s="17">
        <f t="shared" si="82"/>
        <v>457.2</v>
      </c>
      <c r="AJ44" s="18">
        <f t="shared" si="83"/>
        <v>265</v>
      </c>
      <c r="AK44" s="18">
        <v>45</v>
      </c>
      <c r="AL44" s="23">
        <f t="shared" si="84"/>
        <v>2185.606009102419</v>
      </c>
    </row>
    <row r="45" spans="1:38" ht="12.75">
      <c r="A45" s="11">
        <v>18</v>
      </c>
      <c r="B45" s="37">
        <f t="shared" si="66"/>
        <v>457.2</v>
      </c>
      <c r="C45" s="25">
        <v>185</v>
      </c>
      <c r="D45" s="25">
        <v>40</v>
      </c>
      <c r="E45" s="26">
        <f t="shared" si="67"/>
        <v>1901.291873952543</v>
      </c>
      <c r="G45" s="34">
        <f t="shared" si="70"/>
        <v>457.2</v>
      </c>
      <c r="H45" s="35">
        <v>195</v>
      </c>
      <c r="I45" s="25">
        <v>40</v>
      </c>
      <c r="J45" s="26">
        <f t="shared" si="68"/>
        <v>1926.4246151812613</v>
      </c>
      <c r="K45" s="24">
        <f t="shared" si="71"/>
        <v>457.2</v>
      </c>
      <c r="L45" s="25">
        <v>205</v>
      </c>
      <c r="M45" s="29">
        <v>40</v>
      </c>
      <c r="N45" s="26">
        <f t="shared" si="69"/>
        <v>1951.5573564099795</v>
      </c>
      <c r="O45" s="24">
        <f t="shared" si="72"/>
        <v>457.2</v>
      </c>
      <c r="P45" s="25">
        <v>215</v>
      </c>
      <c r="Q45" s="29">
        <v>40</v>
      </c>
      <c r="R45" s="26">
        <f t="shared" si="73"/>
        <v>1976.690097638698</v>
      </c>
      <c r="S45" s="24">
        <f t="shared" si="74"/>
        <v>457.2</v>
      </c>
      <c r="T45" s="25">
        <v>225</v>
      </c>
      <c r="U45" s="25">
        <v>40</v>
      </c>
      <c r="V45" s="26">
        <f t="shared" si="75"/>
        <v>2001.8228388674163</v>
      </c>
      <c r="W45" s="24">
        <f t="shared" si="76"/>
        <v>457.2</v>
      </c>
      <c r="X45" s="25">
        <v>235</v>
      </c>
      <c r="Y45" s="25">
        <v>40</v>
      </c>
      <c r="Z45" s="26">
        <f t="shared" si="77"/>
        <v>2026.9555800961346</v>
      </c>
      <c r="AA45" s="24">
        <f t="shared" si="78"/>
        <v>457.2</v>
      </c>
      <c r="AB45" s="25">
        <v>245</v>
      </c>
      <c r="AC45" s="25">
        <v>40</v>
      </c>
      <c r="AD45" s="38">
        <f t="shared" si="79"/>
        <v>2052.088321324853</v>
      </c>
      <c r="AE45" s="24">
        <f t="shared" si="80"/>
        <v>457.2</v>
      </c>
      <c r="AF45" s="25">
        <v>255</v>
      </c>
      <c r="AG45" s="25">
        <v>40</v>
      </c>
      <c r="AH45" s="38">
        <f t="shared" si="81"/>
        <v>2077.2210625535713</v>
      </c>
      <c r="AI45" s="24">
        <f t="shared" si="82"/>
        <v>457.2</v>
      </c>
      <c r="AJ45" s="25">
        <f t="shared" si="83"/>
        <v>265</v>
      </c>
      <c r="AK45" s="25">
        <v>40</v>
      </c>
      <c r="AL45" s="38">
        <f t="shared" si="84"/>
        <v>2102.3538037822896</v>
      </c>
    </row>
    <row r="47" ht="12.75">
      <c r="A47" s="13" t="s">
        <v>10</v>
      </c>
    </row>
    <row r="48" ht="12.75">
      <c r="A48" s="13" t="s">
        <v>11</v>
      </c>
    </row>
    <row r="49" ht="12.75">
      <c r="A49" s="13" t="s">
        <v>12</v>
      </c>
    </row>
    <row r="50" ht="12.75">
      <c r="A50" s="39" t="s">
        <v>13</v>
      </c>
    </row>
    <row r="51" spans="1:18" ht="12.75">
      <c r="A51" s="13" t="s">
        <v>15</v>
      </c>
      <c r="B51" s="13"/>
      <c r="C51" s="13"/>
      <c r="D51" s="13"/>
      <c r="E51" s="41"/>
      <c r="F51" s="41"/>
      <c r="G51" s="42"/>
      <c r="H51" s="41"/>
      <c r="I51" s="41"/>
      <c r="J51" s="41"/>
      <c r="K51" s="39"/>
      <c r="L51" s="13"/>
      <c r="M51" s="13"/>
      <c r="N51" s="13"/>
      <c r="O51" s="13"/>
      <c r="P51" s="13"/>
      <c r="Q51" s="13"/>
      <c r="R51" s="13"/>
    </row>
    <row r="53" ht="12.75">
      <c r="A53" s="12" t="s">
        <v>14</v>
      </c>
    </row>
  </sheetData>
  <sheetProtection password="D993" sheet="1" objects="1" scenarios="1"/>
  <printOptions gridLines="1"/>
  <pageMargins left="0" right="0" top="0.7874015748031497" bottom="0" header="0.5118110236220472" footer="0.5118110236220472"/>
  <pageSetup fitToHeight="5" fitToWidth="1" horizontalDpi="600" verticalDpi="600" orientation="landscape" paperSize="9" scale="91" r:id="rId1"/>
  <headerFooter alignWithMargins="0">
    <oddHeader>&amp;C&amp;A</oddHeader>
    <oddFooter>&amp;L&amp;F&amp;CPage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Tyre diameters v profiles</dc:title>
  <dc:subject/>
  <dc:creator>Chris Knowles</dc:creator>
  <cp:keywords/>
  <dc:description/>
  <cp:lastModifiedBy>Chris Knowles</cp:lastModifiedBy>
  <cp:lastPrinted>2002-10-10T11:23:40Z</cp:lastPrinted>
  <dcterms:modified xsi:type="dcterms:W3CDTF">2008-12-18T18:58:44Z</dcterms:modified>
  <cp:category/>
  <cp:version/>
  <cp:contentType/>
  <cp:contentStatus/>
</cp:coreProperties>
</file>